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120" windowHeight="12210"/>
  </bookViews>
  <sheets>
    <sheet name="Celkem" sheetId="1" r:id="rId1"/>
    <sheet name="6.1.2017" sheetId="2" r:id="rId2"/>
    <sheet name="13.1.2017" sheetId="3" r:id="rId3"/>
    <sheet name="20.1.2017" sheetId="5" r:id="rId4"/>
    <sheet name="27.1.2017" sheetId="7" r:id="rId5"/>
    <sheet name="3.2.2017" sheetId="8" r:id="rId6"/>
    <sheet name="10.2.2017" sheetId="9" r:id="rId7"/>
    <sheet name="24.2.2017" sheetId="10" r:id="rId8"/>
    <sheet name="17.3.2017" sheetId="11" r:id="rId9"/>
    <sheet name="24.3.2017" sheetId="12" r:id="rId10"/>
    <sheet name="31.3.2017" sheetId="13" r:id="rId11"/>
    <sheet name="14.4.2017" sheetId="14" r:id="rId12"/>
    <sheet name="5.5.2017" sheetId="15" r:id="rId13"/>
    <sheet name="12.5.2017" sheetId="16" r:id="rId14"/>
    <sheet name="19.5.2017" sheetId="17" r:id="rId15"/>
    <sheet name="26.5.2017" sheetId="18" r:id="rId16"/>
    <sheet name="2.6.2017" sheetId="19" r:id="rId17"/>
    <sheet name="16.6.2017" sheetId="20" r:id="rId18"/>
    <sheet name="23.6.2017" sheetId="21" r:id="rId19"/>
    <sheet name="30.6.2017" sheetId="22" r:id="rId20"/>
    <sheet name="7.7.2017" sheetId="23" r:id="rId21"/>
    <sheet name="14.7.2017" sheetId="24" r:id="rId22"/>
    <sheet name="21.7.2017" sheetId="25" r:id="rId23"/>
    <sheet name="28.7.2017" sheetId="26" r:id="rId24"/>
    <sheet name="4.8.2017" sheetId="27" r:id="rId25"/>
    <sheet name="11.8.2017" sheetId="28" r:id="rId26"/>
    <sheet name="18.8.2017" sheetId="29" r:id="rId27"/>
    <sheet name="25.8.2017" sheetId="30" r:id="rId28"/>
    <sheet name="1.9.2017" sheetId="31" r:id="rId29"/>
    <sheet name="8.9.2017" sheetId="32" r:id="rId30"/>
    <sheet name="15.9.2017" sheetId="33" r:id="rId31"/>
    <sheet name="22.9.2017" sheetId="34" r:id="rId32"/>
    <sheet name="30.9.2017" sheetId="35" r:id="rId33"/>
    <sheet name="6.10.2017" sheetId="36" r:id="rId34"/>
    <sheet name="13.10.2017" sheetId="37" r:id="rId35"/>
    <sheet name="27.10.2017" sheetId="38" r:id="rId36"/>
    <sheet name="3.11.2017" sheetId="39" r:id="rId37"/>
    <sheet name="10.11.2017" sheetId="40" r:id="rId38"/>
    <sheet name="16.11.2017" sheetId="41" r:id="rId39"/>
    <sheet name="24.11.2017" sheetId="42" r:id="rId40"/>
    <sheet name="1.12.2017" sheetId="43" r:id="rId41"/>
    <sheet name="8.12.2017" sheetId="44" r:id="rId42"/>
    <sheet name="List1" sheetId="6" r:id="rId43"/>
    <sheet name="List4" sheetId="4" r:id="rId44"/>
  </sheets>
  <calcPr calcId="125725"/>
</workbook>
</file>

<file path=xl/calcChain.xml><?xml version="1.0" encoding="utf-8"?>
<calcChain xmlns="http://schemas.openxmlformats.org/spreadsheetml/2006/main">
  <c r="B10" i="4"/>
  <c r="B8"/>
  <c r="B5"/>
  <c r="B4"/>
  <c r="B3"/>
  <c r="B2"/>
  <c r="A8" i="4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9" i="4"/>
  <c r="B18"/>
  <c r="B7"/>
  <c r="B32"/>
  <c r="A9" i="4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8"/>
  <c r="B11" i="4"/>
  <c r="B9"/>
  <c r="B6"/>
  <c r="B34"/>
  <c r="A11" i="42"/>
  <c r="A12" s="1"/>
  <c r="A13" s="1"/>
  <c r="A14" s="1"/>
  <c r="A15" s="1"/>
  <c r="A16" s="1"/>
  <c r="A17" s="1"/>
  <c r="A18" s="1"/>
  <c r="A19" s="1"/>
  <c r="A20" s="1"/>
  <c r="A21" s="1"/>
  <c r="A22" s="1"/>
  <c r="A10"/>
  <c r="A9"/>
  <c r="A8"/>
  <c r="A4"/>
  <c r="B25" i="4"/>
  <c r="B15"/>
  <c r="B13"/>
  <c r="B12"/>
  <c r="A8" i="4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9" i="4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8"/>
  <c r="A4"/>
  <c r="B24" i="4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23" i="4"/>
  <c r="B14"/>
  <c r="A8" i="3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4" i="1"/>
  <c r="B33"/>
  <c r="B32"/>
  <c r="A8" i="3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3" i="4"/>
  <c r="C33" i="1" s="1"/>
  <c r="A8" i="3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20" i="4"/>
  <c r="A8" i="3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5" i="4"/>
  <c r="C34" i="1" s="1"/>
  <c r="B17" i="4"/>
  <c r="A8" i="30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1" i="4"/>
  <c r="B16"/>
  <c r="A8" i="2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1" i="1"/>
  <c r="B30"/>
  <c r="B29"/>
  <c r="B28"/>
  <c r="B27"/>
  <c r="B26"/>
  <c r="B25"/>
  <c r="B24"/>
  <c r="B23"/>
  <c r="A8" i="2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27" i="4"/>
  <c r="A8" i="2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0" i="4"/>
  <c r="A7" i="2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2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9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B28" i="4"/>
  <c r="B22"/>
  <c r="B21"/>
  <c r="A7" i="1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B29" i="4"/>
  <c r="A8" i="1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7"/>
  <c r="A4"/>
  <c r="A5" s="1"/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4" i="12"/>
  <c r="A5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22" i="1"/>
  <c r="B21"/>
  <c r="B20"/>
  <c r="B19"/>
  <c r="B18"/>
  <c r="B17"/>
  <c r="B26" i="4"/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6" i="1"/>
  <c r="B15"/>
  <c r="A4" i="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32" i="1" l="1"/>
  <c r="C15"/>
  <c r="C30"/>
  <c r="C26"/>
  <c r="C27"/>
  <c r="C24"/>
  <c r="C29"/>
  <c r="C31"/>
  <c r="C28"/>
  <c r="C25"/>
  <c r="C23"/>
  <c r="C17"/>
  <c r="C22"/>
  <c r="C19"/>
  <c r="C18"/>
  <c r="C20"/>
  <c r="C21"/>
  <c r="C16"/>
  <c r="B14"/>
  <c r="B13"/>
  <c r="C5"/>
  <c r="C4"/>
  <c r="C3"/>
  <c r="A4" i="8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6" i="1"/>
  <c r="A4" i="7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2" i="1"/>
  <c r="B11"/>
  <c r="B10"/>
  <c r="B9"/>
  <c r="B8"/>
  <c r="B7"/>
  <c r="B6"/>
  <c r="B5"/>
  <c r="B4"/>
  <c r="B3"/>
  <c r="C13"/>
  <c r="C7"/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C14" l="1"/>
  <c r="C8"/>
  <c r="C9"/>
  <c r="C11"/>
  <c r="C10"/>
  <c r="C12"/>
</calcChain>
</file>

<file path=xl/sharedStrings.xml><?xml version="1.0" encoding="utf-8"?>
<sst xmlns="http://schemas.openxmlformats.org/spreadsheetml/2006/main" count="594" uniqueCount="60">
  <si>
    <t>Páteční čtyřhry na Squash Ohradní</t>
  </si>
  <si>
    <t>Pořadí</t>
  </si>
  <si>
    <t>Jméno</t>
  </si>
  <si>
    <t>Body</t>
  </si>
  <si>
    <t>Jméno 1</t>
  </si>
  <si>
    <t>Jméno 2</t>
  </si>
  <si>
    <t>Stanislav Pech</t>
  </si>
  <si>
    <t>Stanislav Pech ml.</t>
  </si>
  <si>
    <t>David Svoboda</t>
  </si>
  <si>
    <t>Jan Hladiš</t>
  </si>
  <si>
    <t>Aleš Novák</t>
  </si>
  <si>
    <t>Milan Beránek</t>
  </si>
  <si>
    <t>Bohuslav Zajkr</t>
  </si>
  <si>
    <t>Petr Nohel</t>
  </si>
  <si>
    <t>Václav Uhlíř</t>
  </si>
  <si>
    <t>Jan Jícha</t>
  </si>
  <si>
    <t>Seznam</t>
  </si>
  <si>
    <t>účast</t>
  </si>
  <si>
    <t>Tomáš Císařovský</t>
  </si>
  <si>
    <t>Radim Dvořák</t>
  </si>
  <si>
    <t>Stanislav Gibson</t>
  </si>
  <si>
    <t>Petr Altman</t>
  </si>
  <si>
    <t>Luboš Walter I</t>
  </si>
  <si>
    <t>Luboš Walter II</t>
  </si>
  <si>
    <t>Lukáš Nevoral</t>
  </si>
  <si>
    <t>Radek Dudešek</t>
  </si>
  <si>
    <t>Petr Nohel ml.</t>
  </si>
  <si>
    <t>Filip Hurta</t>
  </si>
  <si>
    <t>Péťa Nohel</t>
  </si>
  <si>
    <t>Adam Sinkule</t>
  </si>
  <si>
    <t>Tomáš Valta</t>
  </si>
  <si>
    <t>Standa Pech</t>
  </si>
  <si>
    <t>Honza Jícha</t>
  </si>
  <si>
    <t>Vít Barnáš</t>
  </si>
  <si>
    <t>Radek Ungr</t>
  </si>
  <si>
    <t>Standa Pech II</t>
  </si>
  <si>
    <t>Standa Pech III</t>
  </si>
  <si>
    <t>Karel Svoboda</t>
  </si>
  <si>
    <t>Dmytro Kondratěnko</t>
  </si>
  <si>
    <t>Luboš Walter</t>
  </si>
  <si>
    <t>Martin Kříž</t>
  </si>
  <si>
    <t>Sebastian Pech</t>
  </si>
  <si>
    <t>Adam Hexner</t>
  </si>
  <si>
    <t>Luboš Walter I.</t>
  </si>
  <si>
    <t>Luboš Walter II.</t>
  </si>
  <si>
    <t>Vojta Hanzal</t>
  </si>
  <si>
    <t>Standa Pech III.</t>
  </si>
  <si>
    <t>Bohuslav Zajkr/Milan Beránek</t>
  </si>
  <si>
    <t>David Doležel</t>
  </si>
  <si>
    <t>Martin Koša</t>
  </si>
  <si>
    <t>Petr Nohel/Tomáš Valta</t>
  </si>
  <si>
    <t>Stanislav Pech II</t>
  </si>
  <si>
    <t>Stanislav Pech III</t>
  </si>
  <si>
    <t>Jan Pleskot</t>
  </si>
  <si>
    <t>1.</t>
  </si>
  <si>
    <t>Boris Lupták</t>
  </si>
  <si>
    <t>St. Pech ml./Bohuslav Zajkr</t>
  </si>
  <si>
    <t>Stanislav Pech II.</t>
  </si>
  <si>
    <t>Stanislav Pech III.</t>
  </si>
  <si>
    <t>David svoboda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</si>
</sst>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G23" sqref="G23"/>
    </sheetView>
  </sheetViews>
  <sheetFormatPr defaultRowHeight="15"/>
  <cols>
    <col min="1" max="1" width="6" customWidth="1"/>
    <col min="2" max="2" width="28.42578125" customWidth="1"/>
  </cols>
  <sheetData>
    <row r="1" spans="1:3" ht="15.75" thickBot="1">
      <c r="A1" s="2" t="s">
        <v>0</v>
      </c>
      <c r="B1" s="3"/>
      <c r="C1" s="4">
        <v>2017</v>
      </c>
    </row>
    <row r="2" spans="1:3" ht="15.75" thickBot="1">
      <c r="A2" s="5" t="s">
        <v>1</v>
      </c>
      <c r="B2" s="5" t="s">
        <v>2</v>
      </c>
      <c r="C2" s="5" t="s">
        <v>3</v>
      </c>
    </row>
    <row r="3" spans="1:3" ht="15.75" thickTop="1">
      <c r="A3" s="1">
        <v>1</v>
      </c>
      <c r="B3" t="str">
        <f>List4!A2</f>
        <v>Milan Beránek</v>
      </c>
      <c r="C3">
        <f>List4!B2</f>
        <v>5946</v>
      </c>
    </row>
    <row r="4" spans="1:3">
      <c r="A4" s="1">
        <f>A3+1</f>
        <v>2</v>
      </c>
      <c r="B4" t="str">
        <f>List4!A3</f>
        <v>Stanislav Pech</v>
      </c>
      <c r="C4">
        <f>List4!B3</f>
        <v>5650</v>
      </c>
    </row>
    <row r="5" spans="1:3">
      <c r="A5" s="1">
        <f t="shared" ref="A5:A34" si="0">A4+1</f>
        <v>3</v>
      </c>
      <c r="B5" t="str">
        <f>List4!A4</f>
        <v>David Svoboda</v>
      </c>
      <c r="C5">
        <f>List4!B4</f>
        <v>5470</v>
      </c>
    </row>
    <row r="6" spans="1:3">
      <c r="A6" s="1">
        <f t="shared" si="0"/>
        <v>4</v>
      </c>
      <c r="B6" t="str">
        <f>List4!A5</f>
        <v>Petr Nohel</v>
      </c>
      <c r="C6">
        <f>List4!B5</f>
        <v>4902.3999999999996</v>
      </c>
    </row>
    <row r="7" spans="1:3">
      <c r="A7" s="1">
        <f t="shared" si="0"/>
        <v>5</v>
      </c>
      <c r="B7" t="str">
        <f>List4!A6</f>
        <v>Aleš Novák</v>
      </c>
      <c r="C7">
        <f>List4!B6</f>
        <v>4700</v>
      </c>
    </row>
    <row r="8" spans="1:3">
      <c r="A8" s="1">
        <f t="shared" si="0"/>
        <v>6</v>
      </c>
      <c r="B8" t="str">
        <f>List4!A7</f>
        <v>Bohuslav Zajkr</v>
      </c>
      <c r="C8">
        <f>List4!B7</f>
        <v>4682</v>
      </c>
    </row>
    <row r="9" spans="1:3">
      <c r="A9" s="1">
        <f t="shared" si="0"/>
        <v>7</v>
      </c>
      <c r="B9" t="str">
        <f>List4!A8</f>
        <v>Tomáš Valta</v>
      </c>
      <c r="C9">
        <f>List4!B8</f>
        <v>4046.2</v>
      </c>
    </row>
    <row r="10" spans="1:3">
      <c r="A10" s="1">
        <f t="shared" si="0"/>
        <v>8</v>
      </c>
      <c r="B10" t="str">
        <f>List4!A9</f>
        <v>Jan Jícha</v>
      </c>
      <c r="C10">
        <f>List4!B9</f>
        <v>3770</v>
      </c>
    </row>
    <row r="11" spans="1:3">
      <c r="A11" s="1">
        <f t="shared" si="0"/>
        <v>9</v>
      </c>
      <c r="B11" t="str">
        <f>List4!A10</f>
        <v>Stanislav Pech ml.</v>
      </c>
      <c r="C11">
        <f>List4!B10</f>
        <v>3020</v>
      </c>
    </row>
    <row r="12" spans="1:3">
      <c r="A12" s="1">
        <f t="shared" si="0"/>
        <v>10</v>
      </c>
      <c r="B12" t="str">
        <f>List4!A11</f>
        <v>Jan Hladiš</v>
      </c>
      <c r="C12">
        <f>List4!B11</f>
        <v>2120</v>
      </c>
    </row>
    <row r="13" spans="1:3">
      <c r="A13" s="1">
        <f t="shared" si="0"/>
        <v>11</v>
      </c>
      <c r="B13" t="str">
        <f>List4!A12</f>
        <v>Václav Uhlíř</v>
      </c>
      <c r="C13">
        <f>List4!B12</f>
        <v>2060</v>
      </c>
    </row>
    <row r="14" spans="1:3">
      <c r="A14" s="1">
        <f t="shared" si="0"/>
        <v>12</v>
      </c>
      <c r="B14" t="str">
        <f>List4!A13</f>
        <v>Martin Kříž</v>
      </c>
      <c r="C14">
        <f>List4!B13</f>
        <v>1480</v>
      </c>
    </row>
    <row r="15" spans="1:3">
      <c r="A15" s="1">
        <f t="shared" si="0"/>
        <v>13</v>
      </c>
      <c r="B15" t="str">
        <f>List4!A14</f>
        <v>Tomáš Císařovský</v>
      </c>
      <c r="C15">
        <f>List4!B14</f>
        <v>1380</v>
      </c>
    </row>
    <row r="16" spans="1:3">
      <c r="A16" s="1">
        <f t="shared" si="0"/>
        <v>14</v>
      </c>
      <c r="B16" t="str">
        <f>List4!A15</f>
        <v>Radek Dudešek</v>
      </c>
      <c r="C16">
        <f>List4!B15</f>
        <v>800</v>
      </c>
    </row>
    <row r="17" spans="1:5">
      <c r="A17" s="1">
        <f t="shared" si="0"/>
        <v>15</v>
      </c>
      <c r="B17" t="str">
        <f>List4!A16</f>
        <v>Luboš Walter I</v>
      </c>
      <c r="C17">
        <f>List4!B16</f>
        <v>680</v>
      </c>
    </row>
    <row r="18" spans="1:5">
      <c r="A18" s="1">
        <f t="shared" si="0"/>
        <v>16</v>
      </c>
      <c r="B18" t="str">
        <f>List4!A17</f>
        <v>Luboš Walter II</v>
      </c>
      <c r="C18">
        <f>List4!B17</f>
        <v>650</v>
      </c>
    </row>
    <row r="19" spans="1:5">
      <c r="A19" s="1">
        <f t="shared" si="0"/>
        <v>17</v>
      </c>
      <c r="B19" t="str">
        <f>List4!A18</f>
        <v>Sebastian Pech</v>
      </c>
      <c r="C19">
        <f>List4!B18</f>
        <v>640</v>
      </c>
    </row>
    <row r="20" spans="1:5">
      <c r="A20" s="1">
        <f t="shared" si="0"/>
        <v>18</v>
      </c>
      <c r="B20" t="str">
        <f>List4!A19</f>
        <v>Lukáš Nevoral</v>
      </c>
      <c r="C20">
        <f>List4!B19</f>
        <v>430</v>
      </c>
    </row>
    <row r="21" spans="1:5">
      <c r="A21" s="1">
        <f t="shared" si="0"/>
        <v>19</v>
      </c>
      <c r="B21" t="str">
        <f>List4!A20</f>
        <v>Adam Hexner</v>
      </c>
      <c r="C21">
        <f>List4!B20</f>
        <v>400</v>
      </c>
    </row>
    <row r="22" spans="1:5">
      <c r="A22" s="1">
        <f t="shared" si="0"/>
        <v>20</v>
      </c>
      <c r="B22" t="str">
        <f>List4!A21</f>
        <v>Stanislav Gibson</v>
      </c>
      <c r="C22">
        <f>List4!B21</f>
        <v>390</v>
      </c>
    </row>
    <row r="23" spans="1:5">
      <c r="A23" s="1">
        <f t="shared" si="0"/>
        <v>21</v>
      </c>
      <c r="B23" t="str">
        <f>List4!A22</f>
        <v>Petr Nohel ml.</v>
      </c>
      <c r="C23">
        <f>List4!B22</f>
        <v>380</v>
      </c>
    </row>
    <row r="24" spans="1:5">
      <c r="A24" s="1">
        <f t="shared" si="0"/>
        <v>22</v>
      </c>
      <c r="B24" t="str">
        <f>List4!A23</f>
        <v>Karel Svoboda</v>
      </c>
      <c r="C24">
        <f>List4!B23</f>
        <v>370</v>
      </c>
    </row>
    <row r="25" spans="1:5">
      <c r="A25" s="1">
        <f t="shared" si="0"/>
        <v>23</v>
      </c>
      <c r="B25" t="str">
        <f>List4!A24</f>
        <v>Martin Koša</v>
      </c>
      <c r="C25">
        <f>List4!B24</f>
        <v>360</v>
      </c>
    </row>
    <row r="26" spans="1:5">
      <c r="A26" s="1">
        <f t="shared" si="0"/>
        <v>24</v>
      </c>
      <c r="B26" t="str">
        <f>List4!A25</f>
        <v>Radek Ungr</v>
      </c>
      <c r="C26">
        <f>List4!B25</f>
        <v>360</v>
      </c>
    </row>
    <row r="27" spans="1:5">
      <c r="A27" s="1">
        <f t="shared" si="0"/>
        <v>25</v>
      </c>
      <c r="B27" t="str">
        <f>List4!A26</f>
        <v>Radim Dvořák</v>
      </c>
      <c r="C27">
        <f>List4!B26</f>
        <v>320</v>
      </c>
    </row>
    <row r="28" spans="1:5">
      <c r="A28" s="1">
        <f t="shared" si="0"/>
        <v>26</v>
      </c>
      <c r="B28" t="str">
        <f>List4!A27</f>
        <v>Adam Sinkule</v>
      </c>
      <c r="C28">
        <f>List4!B27</f>
        <v>320</v>
      </c>
    </row>
    <row r="29" spans="1:5">
      <c r="A29" s="1">
        <f t="shared" si="0"/>
        <v>27</v>
      </c>
      <c r="B29" t="str">
        <f>List4!A28</f>
        <v>Petr Altman</v>
      </c>
      <c r="C29">
        <f>List4!B28</f>
        <v>280</v>
      </c>
    </row>
    <row r="30" spans="1:5">
      <c r="A30" s="1">
        <f t="shared" si="0"/>
        <v>28</v>
      </c>
      <c r="B30" t="str">
        <f>List4!A29</f>
        <v>Filip Hurta</v>
      </c>
      <c r="C30">
        <f>List4!B29</f>
        <v>200</v>
      </c>
      <c r="E30" s="6"/>
    </row>
    <row r="31" spans="1:5">
      <c r="A31" s="1">
        <f t="shared" si="0"/>
        <v>29</v>
      </c>
      <c r="B31" t="str">
        <f>List4!A30</f>
        <v>Dmytro Kondratěnko</v>
      </c>
      <c r="C31">
        <f>List4!B30</f>
        <v>180</v>
      </c>
    </row>
    <row r="32" spans="1:5">
      <c r="A32" s="1">
        <f t="shared" si="0"/>
        <v>30</v>
      </c>
      <c r="B32" t="str">
        <f>List4!A31</f>
        <v>Vít Barnáš</v>
      </c>
      <c r="C32">
        <f>List4!B31</f>
        <v>180</v>
      </c>
    </row>
    <row r="33" spans="1:3">
      <c r="A33" s="1">
        <f t="shared" si="0"/>
        <v>31</v>
      </c>
      <c r="B33" t="str">
        <f>List4!A32</f>
        <v>Boris Lupták</v>
      </c>
      <c r="C33">
        <f>List4!B32</f>
        <v>180</v>
      </c>
    </row>
    <row r="34" spans="1:3">
      <c r="A34" s="1">
        <f t="shared" si="0"/>
        <v>32</v>
      </c>
      <c r="B34" t="str">
        <f>List4!A33</f>
        <v>David Doležel</v>
      </c>
      <c r="C34">
        <f>List4!B33</f>
        <v>140</v>
      </c>
    </row>
    <row r="35" spans="1:3">
      <c r="A35" s="1"/>
    </row>
    <row r="36" spans="1:3">
      <c r="A36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6" sqref="E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8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9</v>
      </c>
      <c r="D5" s="1">
        <v>160</v>
      </c>
    </row>
    <row r="6" spans="1:4">
      <c r="A6" s="1">
        <v>3</v>
      </c>
      <c r="B6" t="s">
        <v>15</v>
      </c>
      <c r="C6" t="s">
        <v>12</v>
      </c>
      <c r="D6" s="1">
        <v>160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6" sqref="E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13</v>
      </c>
      <c r="C4" t="s">
        <v>12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8</v>
      </c>
      <c r="D5" s="1">
        <v>160</v>
      </c>
    </row>
    <row r="6" spans="1:4">
      <c r="A6" s="1">
        <v>3</v>
      </c>
      <c r="B6" t="s">
        <v>6</v>
      </c>
      <c r="C6" t="s">
        <v>7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6" sqref="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13</v>
      </c>
      <c r="C3" t="s">
        <v>6</v>
      </c>
      <c r="D3" s="1">
        <v>200</v>
      </c>
    </row>
    <row r="4" spans="1:4">
      <c r="A4" s="1">
        <f>A3+1</f>
        <v>2</v>
      </c>
      <c r="B4" t="s">
        <v>26</v>
      </c>
      <c r="C4" t="s">
        <v>12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9</v>
      </c>
      <c r="D5" s="1">
        <v>160</v>
      </c>
    </row>
    <row r="6" spans="1:4">
      <c r="A6" s="1">
        <v>3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3" sqref="D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14</v>
      </c>
      <c r="C3" t="s">
        <v>27</v>
      </c>
      <c r="D3" s="1">
        <v>200</v>
      </c>
    </row>
    <row r="4" spans="1:4">
      <c r="A4" s="1">
        <f>A3+1</f>
        <v>2</v>
      </c>
      <c r="B4" t="s">
        <v>6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8</v>
      </c>
      <c r="D5" s="1">
        <v>160</v>
      </c>
    </row>
    <row r="6" spans="1:4">
      <c r="A6" s="1">
        <v>3</v>
      </c>
      <c r="B6" t="s">
        <v>13</v>
      </c>
      <c r="C6" t="s">
        <v>12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9" sqref="C9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6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6</v>
      </c>
      <c r="D5" s="1">
        <v>160</v>
      </c>
    </row>
    <row r="6" spans="1:4">
      <c r="A6" s="1">
        <v>3</v>
      </c>
      <c r="B6" t="s">
        <v>15</v>
      </c>
      <c r="C6" t="s">
        <v>8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4" sqref="B4:C4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28</v>
      </c>
      <c r="C3" t="s">
        <v>29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9</v>
      </c>
      <c r="D5" s="1">
        <v>160</v>
      </c>
    </row>
    <row r="6" spans="1:4">
      <c r="A6" s="1">
        <v>3</v>
      </c>
      <c r="B6" t="s">
        <v>20</v>
      </c>
      <c r="C6" t="s">
        <v>21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3" sqref="C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30</v>
      </c>
      <c r="D3" s="1">
        <v>200</v>
      </c>
    </row>
    <row r="4" spans="1:4">
      <c r="A4" s="1">
        <f>A3+1</f>
        <v>2</v>
      </c>
      <c r="B4" t="s">
        <v>12</v>
      </c>
      <c r="C4" t="s">
        <v>31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v>3</v>
      </c>
      <c r="B6" t="s">
        <v>8</v>
      </c>
      <c r="C6" t="s">
        <v>32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:C5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31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32</v>
      </c>
      <c r="D5" s="1">
        <v>160</v>
      </c>
    </row>
    <row r="6" spans="1:4">
      <c r="A6" s="1">
        <v>3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1" sqref="C11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33</v>
      </c>
      <c r="D3" s="1">
        <v>200</v>
      </c>
    </row>
    <row r="4" spans="1:4">
      <c r="A4" s="1">
        <f>A3+1</f>
        <v>2</v>
      </c>
      <c r="B4" t="s">
        <v>34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35</v>
      </c>
      <c r="C5" t="s">
        <v>36</v>
      </c>
      <c r="D5" s="1">
        <v>160</v>
      </c>
    </row>
    <row r="6" spans="1:4">
      <c r="A6" s="1">
        <v>3</v>
      </c>
      <c r="B6" t="s">
        <v>32</v>
      </c>
      <c r="C6" t="s">
        <v>8</v>
      </c>
      <c r="D6" s="1">
        <v>140</v>
      </c>
    </row>
    <row r="7" spans="1:4">
      <c r="A7" s="1">
        <f t="shared" si="0"/>
        <v>4</v>
      </c>
      <c r="B7" t="s">
        <v>37</v>
      </c>
      <c r="C7" t="s">
        <v>12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:C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38</v>
      </c>
      <c r="D4" s="1">
        <v>180</v>
      </c>
    </row>
    <row r="5" spans="1:4">
      <c r="A5" s="1">
        <f t="shared" ref="A5:A22" si="0">A4+1</f>
        <v>3</v>
      </c>
      <c r="B5" t="s">
        <v>35</v>
      </c>
      <c r="C5" t="s">
        <v>13</v>
      </c>
      <c r="D5" s="1">
        <v>160</v>
      </c>
    </row>
    <row r="6" spans="1:4">
      <c r="A6" s="1">
        <v>3</v>
      </c>
      <c r="B6" t="s">
        <v>32</v>
      </c>
      <c r="C6" t="s">
        <v>8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3" sqref="B3:C7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7</v>
      </c>
      <c r="D3" s="1">
        <v>200</v>
      </c>
    </row>
    <row r="4" spans="1:4">
      <c r="A4" s="1">
        <f>A3+1</f>
        <v>2</v>
      </c>
      <c r="B4" t="s">
        <v>8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11</v>
      </c>
      <c r="C5" t="s">
        <v>10</v>
      </c>
      <c r="D5" s="1">
        <v>160</v>
      </c>
    </row>
    <row r="6" spans="1:4">
      <c r="A6" s="1">
        <f t="shared" si="0"/>
        <v>4</v>
      </c>
      <c r="B6" t="s">
        <v>12</v>
      </c>
      <c r="C6" t="s">
        <v>13</v>
      </c>
      <c r="D6" s="1">
        <v>140</v>
      </c>
    </row>
    <row r="7" spans="1:4">
      <c r="A7" s="1">
        <f t="shared" si="0"/>
        <v>5</v>
      </c>
      <c r="B7" t="s">
        <v>14</v>
      </c>
      <c r="C7" t="s">
        <v>15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14</v>
      </c>
      <c r="D3" s="1">
        <v>200</v>
      </c>
    </row>
    <row r="4" spans="1:4">
      <c r="A4" s="1">
        <f>A3+1</f>
        <v>2</v>
      </c>
      <c r="B4" t="s">
        <v>11</v>
      </c>
      <c r="C4" t="s">
        <v>10</v>
      </c>
      <c r="D4" s="1">
        <v>160</v>
      </c>
    </row>
    <row r="5" spans="1:4">
      <c r="A5" s="1">
        <v>2</v>
      </c>
      <c r="B5" t="s">
        <v>35</v>
      </c>
      <c r="C5" t="s">
        <v>36</v>
      </c>
      <c r="D5" s="1">
        <v>160</v>
      </c>
    </row>
    <row r="6" spans="1:4">
      <c r="A6" s="1">
        <v>2</v>
      </c>
      <c r="B6" t="s">
        <v>39</v>
      </c>
      <c r="C6" t="s">
        <v>40</v>
      </c>
      <c r="D6" s="1">
        <v>160</v>
      </c>
    </row>
    <row r="7" spans="1:4">
      <c r="A7" s="1">
        <v>5</v>
      </c>
      <c r="B7" t="s">
        <v>13</v>
      </c>
      <c r="C7" t="s">
        <v>29</v>
      </c>
      <c r="D7" s="1">
        <v>120</v>
      </c>
    </row>
    <row r="8" spans="1:4">
      <c r="A8" s="1">
        <f t="shared" ref="A8:A22" si="0">A7+1</f>
        <v>6</v>
      </c>
      <c r="B8" t="s">
        <v>32</v>
      </c>
      <c r="C8" t="s">
        <v>8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35</v>
      </c>
      <c r="D3" s="1">
        <v>200</v>
      </c>
    </row>
    <row r="4" spans="1:4">
      <c r="A4" s="1">
        <f>A3+1</f>
        <v>2</v>
      </c>
      <c r="B4" t="s">
        <v>8</v>
      </c>
      <c r="C4" t="s">
        <v>10</v>
      </c>
      <c r="D4" s="1">
        <v>180</v>
      </c>
    </row>
    <row r="5" spans="1:4">
      <c r="A5" s="1">
        <v>2</v>
      </c>
      <c r="D5" s="1">
        <v>160</v>
      </c>
    </row>
    <row r="6" spans="1:4">
      <c r="A6" s="1">
        <v>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:C5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30</v>
      </c>
      <c r="C4" t="s">
        <v>41</v>
      </c>
      <c r="D4" s="1">
        <v>180</v>
      </c>
    </row>
    <row r="5" spans="1:4">
      <c r="A5" s="1">
        <v>3</v>
      </c>
      <c r="B5" t="s">
        <v>35</v>
      </c>
      <c r="C5" t="s">
        <v>36</v>
      </c>
      <c r="D5" s="1">
        <v>150</v>
      </c>
    </row>
    <row r="6" spans="1:4">
      <c r="A6" s="1">
        <v>3</v>
      </c>
      <c r="B6" t="s">
        <v>12</v>
      </c>
      <c r="C6" t="s">
        <v>8</v>
      </c>
      <c r="D6" s="1">
        <v>150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7" sqref="A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42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v>3</v>
      </c>
      <c r="B5" t="s">
        <v>8</v>
      </c>
      <c r="C5" t="s">
        <v>15</v>
      </c>
      <c r="D5" s="1">
        <v>160</v>
      </c>
    </row>
    <row r="6" spans="1:4">
      <c r="A6" s="1">
        <v>4</v>
      </c>
      <c r="B6" t="s">
        <v>12</v>
      </c>
      <c r="C6" t="s">
        <v>13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13</v>
      </c>
      <c r="D3" s="1">
        <v>200</v>
      </c>
    </row>
    <row r="4" spans="1:4">
      <c r="A4" s="1">
        <f>A3+1</f>
        <v>2</v>
      </c>
      <c r="B4" t="s">
        <v>10</v>
      </c>
      <c r="C4" t="s">
        <v>30</v>
      </c>
      <c r="D4" s="1">
        <v>180</v>
      </c>
    </row>
    <row r="5" spans="1:4">
      <c r="A5" s="1">
        <v>3</v>
      </c>
      <c r="B5" t="s">
        <v>39</v>
      </c>
      <c r="C5" t="s">
        <v>40</v>
      </c>
      <c r="D5" s="1">
        <v>160</v>
      </c>
    </row>
    <row r="6" spans="1:4">
      <c r="A6" s="1">
        <v>4</v>
      </c>
      <c r="B6" t="s">
        <v>35</v>
      </c>
      <c r="C6" t="s">
        <v>36</v>
      </c>
      <c r="D6" s="1">
        <v>140</v>
      </c>
    </row>
    <row r="7" spans="1:4">
      <c r="A7" s="1">
        <v>5</v>
      </c>
      <c r="B7" t="s">
        <v>8</v>
      </c>
      <c r="C7" t="s">
        <v>15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13</v>
      </c>
      <c r="D3" s="1">
        <v>200</v>
      </c>
    </row>
    <row r="4" spans="1:4">
      <c r="A4" s="1">
        <f>A3+1</f>
        <v>2</v>
      </c>
      <c r="B4" t="s">
        <v>15</v>
      </c>
      <c r="C4" t="s">
        <v>30</v>
      </c>
      <c r="D4" s="1">
        <v>180</v>
      </c>
    </row>
    <row r="5" spans="1:4">
      <c r="A5" s="1">
        <v>3</v>
      </c>
      <c r="B5" t="s">
        <v>35</v>
      </c>
      <c r="C5" t="s">
        <v>36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8" sqref="D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33</v>
      </c>
      <c r="C4" t="s">
        <v>30</v>
      </c>
      <c r="D4" s="1">
        <v>180</v>
      </c>
    </row>
    <row r="5" spans="1:4">
      <c r="A5" s="1">
        <v>3</v>
      </c>
      <c r="B5" t="s">
        <v>43</v>
      </c>
      <c r="C5" t="s">
        <v>44</v>
      </c>
      <c r="D5" s="1">
        <v>160</v>
      </c>
    </row>
    <row r="6" spans="1:4">
      <c r="A6" s="1">
        <v>4</v>
      </c>
      <c r="B6" t="s">
        <v>35</v>
      </c>
      <c r="C6" t="s">
        <v>40</v>
      </c>
      <c r="D6" s="1">
        <v>140</v>
      </c>
    </row>
    <row r="7" spans="1:4">
      <c r="A7" s="1">
        <v>5</v>
      </c>
      <c r="B7" t="s">
        <v>15</v>
      </c>
      <c r="C7" t="s">
        <v>8</v>
      </c>
      <c r="D7" s="1">
        <v>120</v>
      </c>
    </row>
    <row r="8" spans="1:4">
      <c r="A8" s="1">
        <f t="shared" ref="A8:A22" si="0">A7+1</f>
        <v>6</v>
      </c>
      <c r="B8" t="s">
        <v>13</v>
      </c>
      <c r="C8" t="s">
        <v>12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12" sqref="G12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44</v>
      </c>
      <c r="C4" t="s">
        <v>40</v>
      </c>
      <c r="D4" s="1">
        <v>180</v>
      </c>
    </row>
    <row r="5" spans="1:4">
      <c r="A5" s="1">
        <v>3</v>
      </c>
      <c r="B5" t="s">
        <v>18</v>
      </c>
      <c r="C5" t="s">
        <v>30</v>
      </c>
      <c r="D5" s="1">
        <v>160</v>
      </c>
    </row>
    <row r="6" spans="1:4">
      <c r="A6" s="1">
        <v>4</v>
      </c>
      <c r="B6" t="s">
        <v>35</v>
      </c>
      <c r="C6" t="s">
        <v>12</v>
      </c>
      <c r="D6" s="1">
        <v>140</v>
      </c>
    </row>
    <row r="7" spans="1:4">
      <c r="A7" s="1">
        <v>5</v>
      </c>
      <c r="B7" t="s">
        <v>15</v>
      </c>
      <c r="C7" t="s">
        <v>8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6" sqref="C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14</v>
      </c>
      <c r="C3" t="s">
        <v>40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11</v>
      </c>
      <c r="C5" t="s">
        <v>10</v>
      </c>
      <c r="D5" s="1">
        <v>160</v>
      </c>
    </row>
    <row r="6" spans="1:4">
      <c r="A6" s="1">
        <v>4</v>
      </c>
      <c r="B6" t="s">
        <v>35</v>
      </c>
      <c r="C6" t="s">
        <v>46</v>
      </c>
      <c r="D6" s="1">
        <v>140</v>
      </c>
    </row>
    <row r="7" spans="1:4">
      <c r="A7" s="1">
        <v>5</v>
      </c>
      <c r="B7" t="s">
        <v>15</v>
      </c>
      <c r="C7" t="s">
        <v>9</v>
      </c>
      <c r="D7" s="1">
        <v>120</v>
      </c>
    </row>
    <row r="8" spans="1:4">
      <c r="A8" s="1">
        <f t="shared" ref="A8:A22" si="0">A7+1</f>
        <v>6</v>
      </c>
      <c r="B8" t="s">
        <v>44</v>
      </c>
      <c r="C8" t="s">
        <v>45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21" sqref="C21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42</v>
      </c>
      <c r="D3" s="1">
        <v>200</v>
      </c>
    </row>
    <row r="4" spans="1:4">
      <c r="A4" s="1">
        <f>A3+1</f>
        <v>2</v>
      </c>
      <c r="B4" t="s">
        <v>8</v>
      </c>
      <c r="C4" t="s">
        <v>18</v>
      </c>
      <c r="D4" s="1">
        <v>180</v>
      </c>
    </row>
    <row r="5" spans="1:4">
      <c r="A5" s="1">
        <v>3</v>
      </c>
      <c r="B5" t="s">
        <v>35</v>
      </c>
      <c r="C5" t="s">
        <v>41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4" sqref="B4:C4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13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10</v>
      </c>
      <c r="D5" s="1">
        <v>160</v>
      </c>
    </row>
    <row r="6" spans="1:4">
      <c r="A6" s="1">
        <f t="shared" si="0"/>
        <v>4</v>
      </c>
      <c r="B6" t="s">
        <v>14</v>
      </c>
      <c r="C6" t="s">
        <v>15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47</v>
      </c>
      <c r="D3" s="1">
        <v>200</v>
      </c>
    </row>
    <row r="4" spans="1:4">
      <c r="A4" s="1">
        <f>A3+1</f>
        <v>2</v>
      </c>
      <c r="B4" t="s">
        <v>11</v>
      </c>
      <c r="C4" t="s">
        <v>10</v>
      </c>
      <c r="D4" s="1">
        <v>180</v>
      </c>
    </row>
    <row r="5" spans="1:4">
      <c r="A5" s="1">
        <v>3</v>
      </c>
      <c r="B5" t="s">
        <v>35</v>
      </c>
      <c r="C5" t="s">
        <v>8</v>
      </c>
      <c r="D5" s="1">
        <v>160</v>
      </c>
    </row>
    <row r="6" spans="1:4">
      <c r="A6" s="1">
        <v>4</v>
      </c>
      <c r="B6" t="s">
        <v>13</v>
      </c>
      <c r="C6" t="s">
        <v>12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F18" sqref="F1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13</v>
      </c>
      <c r="C5" t="s">
        <v>14</v>
      </c>
      <c r="D5" s="1">
        <v>160</v>
      </c>
    </row>
    <row r="6" spans="1:4">
      <c r="A6" s="1">
        <v>4</v>
      </c>
      <c r="B6" t="s">
        <v>36</v>
      </c>
      <c r="C6" t="s">
        <v>40</v>
      </c>
      <c r="D6" s="1">
        <v>140</v>
      </c>
    </row>
    <row r="7" spans="1:4">
      <c r="A7" s="1">
        <v>5</v>
      </c>
      <c r="B7" t="s">
        <v>18</v>
      </c>
      <c r="C7" t="s">
        <v>41</v>
      </c>
      <c r="D7" s="1">
        <v>120</v>
      </c>
    </row>
    <row r="8" spans="1:4">
      <c r="A8" s="1">
        <f t="shared" ref="A8:A22" si="0">A7+1</f>
        <v>6</v>
      </c>
      <c r="B8" t="s">
        <v>37</v>
      </c>
      <c r="C8" t="s">
        <v>8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:C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v>3</v>
      </c>
      <c r="B5" t="s">
        <v>35</v>
      </c>
      <c r="C5" t="s">
        <v>8</v>
      </c>
      <c r="D5" s="1">
        <v>160</v>
      </c>
    </row>
    <row r="6" spans="1:4">
      <c r="A6" s="1">
        <v>4</v>
      </c>
      <c r="B6" t="s">
        <v>30</v>
      </c>
      <c r="C6" t="s">
        <v>12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12</v>
      </c>
      <c r="D3" s="1">
        <v>200</v>
      </c>
    </row>
    <row r="4" spans="1:4">
      <c r="A4" s="1">
        <f>A3+1</f>
        <v>2</v>
      </c>
      <c r="B4" t="s">
        <v>11</v>
      </c>
      <c r="C4" t="s">
        <v>8</v>
      </c>
      <c r="D4" s="1">
        <v>180</v>
      </c>
    </row>
    <row r="5" spans="1:4">
      <c r="A5" s="1">
        <v>3</v>
      </c>
      <c r="B5" t="s">
        <v>35</v>
      </c>
      <c r="C5" t="s">
        <v>13</v>
      </c>
      <c r="D5" s="1">
        <v>160</v>
      </c>
    </row>
    <row r="6" spans="1:4">
      <c r="A6" s="1">
        <v>4</v>
      </c>
      <c r="B6" t="s">
        <v>18</v>
      </c>
      <c r="C6" t="s">
        <v>48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49</v>
      </c>
      <c r="D3" s="1">
        <v>200</v>
      </c>
    </row>
    <row r="4" spans="1:4">
      <c r="A4" s="1">
        <f>A3+1</f>
        <v>2</v>
      </c>
      <c r="B4" t="s">
        <v>40</v>
      </c>
      <c r="C4" t="s">
        <v>25</v>
      </c>
      <c r="D4" s="1">
        <v>180</v>
      </c>
    </row>
    <row r="5" spans="1:4">
      <c r="A5" s="1">
        <v>3</v>
      </c>
      <c r="B5" t="s">
        <v>35</v>
      </c>
      <c r="C5" t="s">
        <v>13</v>
      </c>
      <c r="D5" s="1">
        <v>160</v>
      </c>
    </row>
    <row r="6" spans="1:4">
      <c r="A6" s="1">
        <v>4</v>
      </c>
      <c r="B6" t="s">
        <v>8</v>
      </c>
      <c r="C6" t="s">
        <v>15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8" sqref="C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14</v>
      </c>
      <c r="C4" t="s">
        <v>13</v>
      </c>
      <c r="D4" s="1">
        <v>180</v>
      </c>
    </row>
    <row r="5" spans="1:4">
      <c r="A5" s="1">
        <v>3</v>
      </c>
      <c r="B5" t="s">
        <v>30</v>
      </c>
      <c r="C5" t="s">
        <v>12</v>
      </c>
      <c r="D5" s="1">
        <v>160</v>
      </c>
    </row>
    <row r="6" spans="1:4">
      <c r="A6" s="1">
        <v>4</v>
      </c>
      <c r="B6" t="s">
        <v>18</v>
      </c>
      <c r="C6" t="s">
        <v>25</v>
      </c>
      <c r="D6" s="1">
        <v>140</v>
      </c>
    </row>
    <row r="7" spans="1:4">
      <c r="A7" s="1">
        <v>5</v>
      </c>
      <c r="B7" t="s">
        <v>8</v>
      </c>
      <c r="C7" t="s">
        <v>35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9" sqref="G9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18</v>
      </c>
      <c r="C5" t="s">
        <v>13</v>
      </c>
      <c r="D5" s="1">
        <v>160</v>
      </c>
    </row>
    <row r="6" spans="1:4">
      <c r="A6" s="1">
        <v>4</v>
      </c>
      <c r="B6" t="s">
        <v>37</v>
      </c>
      <c r="C6" t="s">
        <v>50</v>
      </c>
      <c r="D6" s="1">
        <v>140</v>
      </c>
    </row>
    <row r="7" spans="1:4">
      <c r="A7" s="1">
        <v>5</v>
      </c>
      <c r="B7" t="s">
        <v>8</v>
      </c>
      <c r="C7" t="s">
        <v>15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9" sqref="C9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40</v>
      </c>
      <c r="C3" t="s">
        <v>25</v>
      </c>
      <c r="D3" s="1">
        <v>200</v>
      </c>
    </row>
    <row r="4" spans="1:4">
      <c r="A4" s="1">
        <f>A3+1</f>
        <v>2</v>
      </c>
      <c r="B4" t="s">
        <v>30</v>
      </c>
      <c r="C4" t="s">
        <v>11</v>
      </c>
      <c r="D4" s="1">
        <v>180</v>
      </c>
    </row>
    <row r="5" spans="1:4">
      <c r="A5" s="1">
        <v>3</v>
      </c>
      <c r="B5" t="s">
        <v>49</v>
      </c>
      <c r="C5" t="s">
        <v>13</v>
      </c>
      <c r="D5" s="1">
        <v>160</v>
      </c>
    </row>
    <row r="6" spans="1:4">
      <c r="A6" s="1">
        <v>4</v>
      </c>
      <c r="B6" t="s">
        <v>8</v>
      </c>
      <c r="C6" t="s">
        <v>15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8</v>
      </c>
      <c r="C3" t="s">
        <v>13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9</v>
      </c>
      <c r="C5" t="s">
        <v>51</v>
      </c>
      <c r="D5" s="1">
        <v>160</v>
      </c>
    </row>
    <row r="6" spans="1:4">
      <c r="A6" s="1">
        <v>4</v>
      </c>
      <c r="B6" t="s">
        <v>24</v>
      </c>
      <c r="C6" t="s">
        <v>52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12</v>
      </c>
      <c r="D3" s="1">
        <v>200</v>
      </c>
    </row>
    <row r="4" spans="1:4">
      <c r="A4" s="1">
        <f>A3+1</f>
        <v>2</v>
      </c>
      <c r="B4" t="s">
        <v>11</v>
      </c>
      <c r="C4" t="s">
        <v>34</v>
      </c>
      <c r="D4" s="1">
        <v>180</v>
      </c>
    </row>
    <row r="5" spans="1:4">
      <c r="A5" s="1">
        <v>3</v>
      </c>
      <c r="B5" t="s">
        <v>8</v>
      </c>
      <c r="C5" t="s">
        <v>15</v>
      </c>
      <c r="D5" s="1">
        <v>160</v>
      </c>
    </row>
    <row r="6" spans="1:4">
      <c r="A6" s="1">
        <v>4</v>
      </c>
      <c r="B6" t="s">
        <v>14</v>
      </c>
      <c r="C6" t="s">
        <v>13</v>
      </c>
      <c r="D6" s="1">
        <v>140</v>
      </c>
    </row>
    <row r="7" spans="1:4">
      <c r="A7" s="1">
        <v>5</v>
      </c>
      <c r="B7" t="s">
        <v>40</v>
      </c>
      <c r="C7" t="s">
        <v>25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8</v>
      </c>
      <c r="C3" t="s">
        <v>11</v>
      </c>
      <c r="D3" s="1">
        <v>200</v>
      </c>
    </row>
    <row r="4" spans="1:4">
      <c r="A4" s="1">
        <f>A3+1</f>
        <v>2</v>
      </c>
      <c r="B4" t="s">
        <v>13</v>
      </c>
      <c r="C4" t="s">
        <v>15</v>
      </c>
      <c r="D4" s="1">
        <v>180</v>
      </c>
    </row>
    <row r="5" spans="1:4">
      <c r="A5" s="1">
        <f t="shared" ref="A5:A22" si="0">A4+1</f>
        <v>3</v>
      </c>
      <c r="B5" t="s">
        <v>6</v>
      </c>
      <c r="C5" t="s">
        <v>7</v>
      </c>
      <c r="D5" s="1">
        <v>160</v>
      </c>
    </row>
    <row r="6" spans="1:4">
      <c r="A6" s="1">
        <f t="shared" si="0"/>
        <v>4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8" sqref="C8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9</v>
      </c>
      <c r="C4" t="s">
        <v>15</v>
      </c>
      <c r="D4" s="1">
        <v>180</v>
      </c>
    </row>
    <row r="5" spans="1:4">
      <c r="A5" s="1">
        <v>3</v>
      </c>
      <c r="B5" t="s">
        <v>8</v>
      </c>
      <c r="C5" t="s">
        <v>13</v>
      </c>
      <c r="D5" s="1">
        <v>160</v>
      </c>
    </row>
    <row r="6" spans="1:4">
      <c r="A6" s="1">
        <v>4</v>
      </c>
      <c r="B6" t="s">
        <v>30</v>
      </c>
      <c r="C6" t="s">
        <v>53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12</v>
      </c>
      <c r="C3" t="s">
        <v>55</v>
      </c>
      <c r="D3" s="1">
        <v>180</v>
      </c>
    </row>
    <row r="4" spans="1:4">
      <c r="A4" s="1" t="s">
        <v>54</v>
      </c>
      <c r="B4" t="s">
        <v>41</v>
      </c>
      <c r="C4" t="s">
        <v>7</v>
      </c>
      <c r="D4" s="1">
        <v>180</v>
      </c>
    </row>
    <row r="5" spans="1:4">
      <c r="A5" s="1" t="s">
        <v>54</v>
      </c>
      <c r="B5" t="s">
        <v>24</v>
      </c>
      <c r="C5" t="s">
        <v>56</v>
      </c>
      <c r="D5" s="1">
        <v>180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5" sqref="E5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30</v>
      </c>
      <c r="C3" t="s">
        <v>13</v>
      </c>
      <c r="D3" s="1">
        <v>200</v>
      </c>
    </row>
    <row r="4" spans="1:4">
      <c r="A4" s="1" t="s">
        <v>54</v>
      </c>
      <c r="B4" t="s">
        <v>57</v>
      </c>
      <c r="C4" t="s">
        <v>58</v>
      </c>
      <c r="D4" s="1">
        <v>180</v>
      </c>
    </row>
    <row r="5" spans="1:4">
      <c r="A5" s="1" t="s">
        <v>54</v>
      </c>
      <c r="B5" t="s">
        <v>11</v>
      </c>
      <c r="C5" t="s">
        <v>59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Q13" sqref="Q13"/>
    </sheetView>
  </sheetViews>
  <sheetFormatPr defaultRowHeight="15"/>
  <cols>
    <col min="1" max="1" width="18.28515625" customWidth="1"/>
    <col min="2" max="2" width="11.85546875" bestFit="1" customWidth="1"/>
  </cols>
  <sheetData>
    <row r="1" spans="1:3">
      <c r="A1" t="s">
        <v>16</v>
      </c>
      <c r="B1" t="s">
        <v>3</v>
      </c>
      <c r="C1" s="1" t="s">
        <v>17</v>
      </c>
    </row>
    <row r="2" spans="1:3">
      <c r="A2" t="s">
        <v>11</v>
      </c>
      <c r="B2">
        <f>'6.1.2017'!D5+'20.1.2017'!D3+'27.1.2017'!D3+'3.2.2017'!D3+'24.2.2017'!D4+'17.3.2017'!D3+'24.3.2017'!D4+'31.3.2017'!D3+'5.5.2017'!D4+'12.5.2017'!D3+'26.5.2017'!D3+'2.6.2017'!D3+'16.6.2017'!D3+'23.6.2017'!D3+'30.6.2017'!D4+'14.7.2017'!D3+'21.7.2017'!D4+'4.8.2017'!D3+'11.8.2017'!D3+'18.8.2017'!D3+'25.8.2017'!D5+'8.9.2017'!D4+0.33*'8.9.2017'!D3+'15.9.2017'!D3+'22.9.2017'!D3+'30.9.2017'!D4+'13.10.2017'!D3+'27.10.2017'!D3+'3.11.2017'!D4+'16.11.2017'!D4+'24.11.2017'!D3+'8.12.2017'!D5</f>
        <v>5946</v>
      </c>
      <c r="C2" s="1">
        <v>32</v>
      </c>
    </row>
    <row r="3" spans="1:3">
      <c r="A3" t="s">
        <v>6</v>
      </c>
      <c r="B3">
        <f>'6.1.2017'!D3+'13.1.2017'!D4+'20.1.2017'!D5+'27.1.2017'!D4+'3.2.2017'!D4+'10.2.2017'!D3+'24.2.2017'!D6+'17.3.2017'!D5+'24.3.2017'!D3+'31.3.2017'!D6+'14.4.2017'!D3+'5.5.2017'!D4+'12.5.2017'!D4+'12.5.2017'!D5+'26.5.2017'!D4+'2.6.2017'!D3+'16.6.2017'!D5+'23.6.2017'!D5+'30.6.2017'!D5+'7.7.2017'!D3+'14.7.2017'!D5+'28.7.2017'!D6+'4.8.2017'!D5+'11.8.2017'!D6+'18.8.2017'!D6+'25.8.2017'!D6+'1.9.2017'!D5+'8.9.2017'!D5+'22.9.2017'!D5+'30.9.2017'!D5+'6.10.2017'!D5+'13.10.2017'!D7+'10.11.2017'!D5+'8.12.2017'!D4</f>
        <v>5650</v>
      </c>
      <c r="C3" s="1">
        <v>34</v>
      </c>
    </row>
    <row r="4" spans="1:3">
      <c r="A4" t="s">
        <v>8</v>
      </c>
      <c r="B4">
        <f>'6.1.2017'!D4+'13.1.2017'!D5+'20.1.2017'!D3+'27.1.2017'!D6+'3.2.2017'!D6+'10.2.2017'!D4+'24.2.2017'!D7+'24.3.2017'!D3+'31.3.2017'!D5+'5.5.2017'!D5+'12.5.2017'!D6+'19.5.2017'!D5+'26.5.2017'!D6+'2.6.2017'!D5+'16.6.2017'!D6+'23.6.2017'!D6+'30.6.2017'!D8+'7.7.2017'!D4+'14.7.2017'!D6+'21.7.2017'!D5+'28.7.2017'!D7+'11.8.2017'!D7+'18.8.2017'!D7+'1.9.2017'!D4+'8.9.2017'!D5+'15.9.2017'!D8+'22.9.2017'!D5+'30.9.2017'!D4+'6.10.2017'!D6+'13.10.2017'!D7+'27.10.2017'!D7+'3.11.2017'!D6+'10.11.2017'!D3+'16.11.2017'!D5+'24.11.2017'!D5+'8.12.2017'!D5</f>
        <v>5470</v>
      </c>
      <c r="C4" s="1">
        <v>35</v>
      </c>
    </row>
    <row r="5" spans="1:3">
      <c r="A5" t="s">
        <v>13</v>
      </c>
      <c r="B5">
        <f>'6.1.2017'!D6+'13.1.2017'!D3+'20.1.2017'!D4+'27.1.2017'!D5+'10.2.2017'!D5+'31.3.2017'!D4+'14.4.2017'!D3+'5.5.2017'!D6+'12.5.2017'!D5+'19.5.2017'!D4+'2.6.2017'!D4+'23.6.2017'!D5+'30.6.2017'!D7+'21.7.2017'!D6+'28.7.2017'!D3+'4.8.2017'!D3+'11.8.2017'!D8+'8.9.2017'!D6+'15.9.2017'!D5+'22.9.2017'!D4+'30.9.2017'!D5+'6.10.2017'!D5+'13.10.2017'!D4+'27.10.2017'!D5+'27.10.2017'!D6*0.66+'3.11.2017'!D5+'10.11.2017'!D3+'16.11.2017'!D6+'24.11.2017'!D5+'8.12.2017'!D3</f>
        <v>4902.3999999999996</v>
      </c>
      <c r="C5" s="1">
        <v>30</v>
      </c>
    </row>
    <row r="6" spans="1:3">
      <c r="A6" t="s">
        <v>10</v>
      </c>
      <c r="B6">
        <f>'6.1.2017'!D5+'13.1.2017'!D5+'27.1.2017'!D3+'3.2.2017'!D3+'10.2.2017'!D4+'24.2.2017'!D4+'17.3.2017'!D3+'24.3.2017'!D4+'31.3.2017'!D3+'12.5.2017'!D3+'23.6.2017'!D3+'30.6.2017'!D4+'7.7.2017'!D4+'14.7.2017'!D3+'21.7.2017'!D4+'28.7.2017'!D4+'11.8.2017'!D3+'18.8.2017'!D3+'25.8.2017'!D5+'8.9.2017'!D4+'15.9.2017'!D3+'22.9.2017'!D3+'13.10.2017'!D3+'27.10.2017'!D3+'24.11.2017'!D3</f>
        <v>4700</v>
      </c>
      <c r="C6" s="1">
        <v>25</v>
      </c>
    </row>
    <row r="7" spans="1:3">
      <c r="A7" t="s">
        <v>12</v>
      </c>
      <c r="B7">
        <f>'6.1.2017'!D6+'13.1.2017'!D3+'27.1.2017'!D5+'24.2.2017'!D7+'24.3.2017'!D6+'31.3.2017'!D4+'14.4.2017'!D4+'5.5.2017'!D6+'26.5.2017'!D4+'16.6.2017'!D7+'30.6.2017'!D3+'7.7.2017'!D3+'14.7.2017'!D6+'21.7.2017'!D6+'28.7.2017'!D3+'11.8.2017'!D8+'18.8.2017'!D6+'25.8.2017'!D4+'8.9.2017'!D6+0.66*'8.9.2017'!D3+'15.9.2017'!D4+'22.9.2017'!D6+'30.9.2017'!D3+'13.10.2017'!D5+'27.10.2017'!D4+'10.11.2017'!D4+'16.11.2017'!D3+'1.12.2017'!D3+0.5*'1.12.2017'!D5</f>
        <v>4682</v>
      </c>
      <c r="C7" s="1">
        <v>29</v>
      </c>
    </row>
    <row r="8" spans="1:3">
      <c r="A8" t="s">
        <v>30</v>
      </c>
      <c r="B8">
        <f>'26.5.2017'!D3+'23.6.2017'!D4+'14.7.2017'!D4+'21.7.2017'!D3+'28.7.2017'!D4+'4.8.2017'!D4+'11.8.2017'!D4+'18.8.2017'!D5+'25.8.2017'!D4+'1.9.2017'!D3+'8.9.2017'!D3+'15.9.2017'!D4+'22.9.2017'!D6+'30.9.2017'!D3+'6.10.2017'!D3+'13.10.2017'!D5+'27.10.2017'!D4+0.33*'27.10.2017'!D6+'3.11.2017'!D4+'10.11.2017'!D4+'16.11.2017'!D3+'24.11.2017'!D6+'8.12.2017'!D3</f>
        <v>4046.2</v>
      </c>
      <c r="C8" s="1">
        <v>22</v>
      </c>
    </row>
    <row r="9" spans="1:3">
      <c r="A9" t="s">
        <v>15</v>
      </c>
      <c r="B9">
        <f>'6.1.2017'!D7+'13.1.2017'!D6+'20.1.2017'!D4+'27.1.2017'!D6+'24.3.2017'!D5+'24.3.2017'!D6+'31.3.2017'!D5+'14.4.2017'!D5+'5.5.2017'!D5+'12.5.2017'!D6+'26.5.2017'!D6+'2.6.2017'!D5+'16.6.2017'!D6+'23.6.2017'!D6+'30.6.2017'!D8+'21.7.2017'!D5+'28.7.2017'!D7+'4.8.2017'!D4+'11.8.2017'!D7+'18.8.2017'!D7+'25.8.2017'!D7+'6.10.2017'!D6+'27.10.2017'!D7+'3.11.2017'!D6+'16.11.2017'!D5+'24.11.2017'!D4</f>
        <v>3770</v>
      </c>
      <c r="C9" s="1">
        <v>26</v>
      </c>
    </row>
    <row r="10" spans="1:3">
      <c r="A10" t="s">
        <v>7</v>
      </c>
      <c r="B10">
        <f>'6.1.2017'!D3+'13.1.2017'!D4+'20.1.2017'!D5+'27.1.2017'!D4+'3.2.2017'!D4+'10.2.2017'!D3+'24.2.2017'!D6+'31.3.2017'!D6+'16.6.2017'!D5+'30.6.2017'!D5+'14.7.2017'!D5+'28.7.2017'!D6+'4.8.2017'!D5+'25.8.2017'!D6+'15.9.2017'!D6+'10.11.2017'!D6+'1.12.2017'!D4+0.5*'1.12.2017'!D5+'8.12.2017'!D4</f>
        <v>3020</v>
      </c>
      <c r="C10" s="1">
        <v>18</v>
      </c>
    </row>
    <row r="11" spans="1:3">
      <c r="A11" t="s">
        <v>9</v>
      </c>
      <c r="B11">
        <f>'6.1.2017'!D4+'3.2.2017'!D5+'10.2.2017'!D5+'24.2.2017'!D5+'17.3.2017'!D4+'24.3.2017'!D5+'14.4.2017'!D5+'12.5.2017'!D4+'19.5.2017'!D5+'26.5.2017'!D5+'25.8.2017'!D7+'10.11.2017'!D5+'24.11.2017'!D4</f>
        <v>2120</v>
      </c>
      <c r="C11" s="1">
        <v>13</v>
      </c>
    </row>
    <row r="12" spans="1:3">
      <c r="A12" t="s">
        <v>14</v>
      </c>
      <c r="B12">
        <f>'6.1.2017'!D7+'13.1.2017'!D6+'5.5.2017'!D3+'19.5.2017'!D4+'2.6.2017'!D4+'16.6.2017'!D4+'30.6.2017'!D3+'25.8.2017'!D3+'15.9.2017'!D5+'22.9.2017'!D4+'13.10.2017'!D4+'16.11.2017'!D6</f>
        <v>2060</v>
      </c>
      <c r="C12" s="1">
        <v>12</v>
      </c>
    </row>
    <row r="13" spans="1:3">
      <c r="A13" t="s">
        <v>40</v>
      </c>
      <c r="B13">
        <f>'30.6.2017'!D6+'28.7.2017'!D5+'11.8.2017'!D6+'18.8.2017'!D4+'25.8.2017'!D3+'15.9.2017'!D6+'6.10.2017'!D4+'3.11.2017'!D3+'16.11.2017'!D7</f>
        <v>1480</v>
      </c>
      <c r="C13" s="1">
        <v>9</v>
      </c>
    </row>
    <row r="14" spans="1:3">
      <c r="A14" t="s">
        <v>18</v>
      </c>
      <c r="B14">
        <f>'3.2.2017'!D5+'24.2.2017'!D5+'26.5.2017'!D5+'18.8.2017'!D5+'1.9.2017'!D4+'15.9.2017'!D7+'30.9.2017'!D6+'13.10.2017'!D6+'27.10.2017'!D5</f>
        <v>1380</v>
      </c>
      <c r="C14" s="1">
        <v>9</v>
      </c>
    </row>
    <row r="15" spans="1:3">
      <c r="A15" t="s">
        <v>25</v>
      </c>
      <c r="B15">
        <f>'17.3.2017'!D5+'6.10.2017'!D4+'13.10.2017'!D6+'3.11.2017'!D3+'16.11.2017'!D7</f>
        <v>800</v>
      </c>
      <c r="C15" s="1">
        <v>5</v>
      </c>
    </row>
    <row r="16" spans="1:3">
      <c r="A16" t="s">
        <v>22</v>
      </c>
      <c r="B16">
        <f>'24.2.2017'!D3+'30.6.2017'!D6+'28.7.2017'!D5+'11.8.2017'!D5</f>
        <v>680</v>
      </c>
      <c r="C16" s="1">
        <v>4</v>
      </c>
    </row>
    <row r="17" spans="1:3">
      <c r="A17" t="s">
        <v>23</v>
      </c>
      <c r="B17">
        <f>'24.2.2017'!D3+'11.8.2017'!D5+'18.8.2017'!D4+'25.8.2017'!D8</f>
        <v>650</v>
      </c>
      <c r="C17" s="1">
        <v>4</v>
      </c>
    </row>
    <row r="18" spans="1:3">
      <c r="A18" t="s">
        <v>41</v>
      </c>
      <c r="B18">
        <f>'14.7.2017'!D4+'1.9.2017'!D5+'15.9.2017'!D7+'1.12.2017'!D4</f>
        <v>640</v>
      </c>
      <c r="C18" s="1">
        <v>4</v>
      </c>
    </row>
    <row r="19" spans="1:3">
      <c r="A19" t="s">
        <v>24</v>
      </c>
      <c r="B19">
        <f>'24.2.2017'!D8+'10.11.2017'!D6+'1.12.2017'!D5</f>
        <v>430</v>
      </c>
      <c r="C19" s="1">
        <v>3</v>
      </c>
    </row>
    <row r="20" spans="1:3">
      <c r="A20" t="s">
        <v>42</v>
      </c>
      <c r="B20">
        <f>'21.7.2017'!D3+'1.9.2017'!D3</f>
        <v>400</v>
      </c>
      <c r="C20" s="1">
        <v>2</v>
      </c>
    </row>
    <row r="21" spans="1:3">
      <c r="A21" t="s">
        <v>20</v>
      </c>
      <c r="B21">
        <f>'10.2.2017'!D6+'24.2.2017'!D8+'19.5.2017'!D6</f>
        <v>390</v>
      </c>
      <c r="C21" s="1">
        <v>3</v>
      </c>
    </row>
    <row r="22" spans="1:3">
      <c r="A22" t="s">
        <v>26</v>
      </c>
      <c r="B22">
        <f>'14.4.2017'!D4+'19.5.2017'!D3</f>
        <v>380</v>
      </c>
      <c r="C22" s="1">
        <v>2</v>
      </c>
    </row>
    <row r="23" spans="1:3">
      <c r="A23" t="s">
        <v>37</v>
      </c>
      <c r="B23">
        <f>'16.6.2017'!D7+'15.9.2017'!D8+'27.10.2017'!D6</f>
        <v>370</v>
      </c>
      <c r="C23" s="1">
        <v>3</v>
      </c>
    </row>
    <row r="24" spans="1:3">
      <c r="A24" t="s">
        <v>49</v>
      </c>
      <c r="B24">
        <f>'6.10.2017'!D3+'3.11.2017'!D5</f>
        <v>360</v>
      </c>
      <c r="C24" s="1">
        <v>2</v>
      </c>
    </row>
    <row r="25" spans="1:3">
      <c r="A25" t="s">
        <v>34</v>
      </c>
      <c r="B25">
        <f>'16.6.2017'!D4+'16.11.2017'!D4</f>
        <v>360</v>
      </c>
      <c r="C25" s="1">
        <v>2</v>
      </c>
    </row>
    <row r="26" spans="1:3">
      <c r="A26" t="s">
        <v>19</v>
      </c>
      <c r="B26">
        <f>'3.2.2017'!D6+'17.3.2017'!D4</f>
        <v>320</v>
      </c>
      <c r="C26" s="1">
        <v>2</v>
      </c>
    </row>
    <row r="27" spans="1:3">
      <c r="A27" t="s">
        <v>29</v>
      </c>
      <c r="B27">
        <f>'19.5.2017'!D3+'30.6.2017'!D7</f>
        <v>320</v>
      </c>
      <c r="C27" s="1">
        <v>2</v>
      </c>
    </row>
    <row r="28" spans="1:3">
      <c r="A28" t="s">
        <v>21</v>
      </c>
      <c r="B28">
        <f>'10.2.2017'!D6+'19.5.2017'!D6</f>
        <v>280</v>
      </c>
      <c r="C28" s="1">
        <v>2</v>
      </c>
    </row>
    <row r="29" spans="1:3">
      <c r="A29" t="s">
        <v>27</v>
      </c>
      <c r="B29">
        <f>'5.5.2017'!D3</f>
        <v>200</v>
      </c>
      <c r="C29" s="1">
        <v>1</v>
      </c>
    </row>
    <row r="30" spans="1:3">
      <c r="A30" t="s">
        <v>38</v>
      </c>
      <c r="B30">
        <f>'23.6.2017'!D4</f>
        <v>180</v>
      </c>
      <c r="C30" s="1">
        <v>1</v>
      </c>
    </row>
    <row r="31" spans="1:3">
      <c r="A31" t="s">
        <v>33</v>
      </c>
      <c r="B31">
        <f>'11.8.2017'!D4</f>
        <v>180</v>
      </c>
      <c r="C31" s="1">
        <v>1</v>
      </c>
    </row>
    <row r="32" spans="1:3">
      <c r="A32" t="s">
        <v>55</v>
      </c>
      <c r="B32">
        <f>'1.12.2017'!D5</f>
        <v>180</v>
      </c>
      <c r="C32" s="1">
        <v>1</v>
      </c>
    </row>
    <row r="33" spans="1:3">
      <c r="A33" t="s">
        <v>48</v>
      </c>
      <c r="B33">
        <f>'30.9.2017'!D6</f>
        <v>140</v>
      </c>
      <c r="C33" s="1">
        <v>1</v>
      </c>
    </row>
    <row r="34" spans="1:3">
      <c r="A34" t="s">
        <v>53</v>
      </c>
      <c r="B34">
        <f>'24.11.2017'!D6</f>
        <v>140</v>
      </c>
      <c r="C34" s="1">
        <v>1</v>
      </c>
    </row>
    <row r="35" spans="1:3">
      <c r="A35" t="s">
        <v>45</v>
      </c>
      <c r="B35">
        <f>'25.8.2017'!D8</f>
        <v>110</v>
      </c>
      <c r="C35" s="1">
        <v>1</v>
      </c>
    </row>
  </sheetData>
  <sortState ref="A2:C35">
    <sortCondition descending="1" ref="B2:B3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3" sqref="C1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12</v>
      </c>
      <c r="D5" s="1">
        <v>160</v>
      </c>
    </row>
    <row r="6" spans="1:4">
      <c r="A6" s="1">
        <f t="shared" si="0"/>
        <v>4</v>
      </c>
      <c r="B6" t="s">
        <v>8</v>
      </c>
      <c r="C6" t="s">
        <v>15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f t="shared" si="0"/>
        <v>4</v>
      </c>
      <c r="B6" t="s">
        <v>8</v>
      </c>
      <c r="C6" t="s">
        <v>19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: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7</v>
      </c>
      <c r="D3" s="1">
        <v>200</v>
      </c>
    </row>
    <row r="4" spans="1:4">
      <c r="A4" s="1">
        <f>A3+1</f>
        <v>2</v>
      </c>
      <c r="B4" t="s">
        <v>10</v>
      </c>
      <c r="C4" t="s">
        <v>8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9</v>
      </c>
      <c r="D5" s="1">
        <v>160</v>
      </c>
    </row>
    <row r="6" spans="1:4">
      <c r="A6" s="1">
        <f t="shared" si="0"/>
        <v>4</v>
      </c>
      <c r="B6" t="s">
        <v>20</v>
      </c>
      <c r="C6" t="s">
        <v>21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: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22</v>
      </c>
      <c r="C3" t="s">
        <v>23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f t="shared" si="0"/>
        <v>4</v>
      </c>
      <c r="B6" t="s">
        <v>6</v>
      </c>
      <c r="C6" t="s">
        <v>7</v>
      </c>
      <c r="D6" s="1">
        <v>140</v>
      </c>
    </row>
    <row r="7" spans="1:4">
      <c r="A7" s="1">
        <f t="shared" si="0"/>
        <v>5</v>
      </c>
      <c r="B7" t="s">
        <v>12</v>
      </c>
      <c r="C7" t="s">
        <v>8</v>
      </c>
      <c r="D7" s="1">
        <v>120</v>
      </c>
    </row>
    <row r="8" spans="1:4">
      <c r="A8" s="1">
        <f t="shared" si="0"/>
        <v>6</v>
      </c>
      <c r="B8" t="s">
        <v>20</v>
      </c>
      <c r="C8" t="s">
        <v>24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7" sqref="C17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9">
        <v>2017</v>
      </c>
      <c r="D1" s="10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19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6</v>
      </c>
      <c r="C5" t="s">
        <v>25</v>
      </c>
      <c r="D5" s="1">
        <v>160</v>
      </c>
    </row>
    <row r="6" spans="1:4">
      <c r="A6" s="1">
        <f t="shared" si="0"/>
        <v>4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44</vt:i4>
      </vt:variant>
    </vt:vector>
  </HeadingPairs>
  <TitlesOfParts>
    <vt:vector size="44" baseType="lpstr">
      <vt:lpstr>Celkem</vt:lpstr>
      <vt:lpstr>6.1.2017</vt:lpstr>
      <vt:lpstr>13.1.2017</vt:lpstr>
      <vt:lpstr>20.1.2017</vt:lpstr>
      <vt:lpstr>27.1.2017</vt:lpstr>
      <vt:lpstr>3.2.2017</vt:lpstr>
      <vt:lpstr>10.2.2017</vt:lpstr>
      <vt:lpstr>24.2.2017</vt:lpstr>
      <vt:lpstr>17.3.2017</vt:lpstr>
      <vt:lpstr>24.3.2017</vt:lpstr>
      <vt:lpstr>31.3.2017</vt:lpstr>
      <vt:lpstr>14.4.2017</vt:lpstr>
      <vt:lpstr>5.5.2017</vt:lpstr>
      <vt:lpstr>12.5.2017</vt:lpstr>
      <vt:lpstr>19.5.2017</vt:lpstr>
      <vt:lpstr>26.5.2017</vt:lpstr>
      <vt:lpstr>2.6.2017</vt:lpstr>
      <vt:lpstr>16.6.2017</vt:lpstr>
      <vt:lpstr>23.6.2017</vt:lpstr>
      <vt:lpstr>30.6.2017</vt:lpstr>
      <vt:lpstr>7.7.2017</vt:lpstr>
      <vt:lpstr>14.7.2017</vt:lpstr>
      <vt:lpstr>21.7.2017</vt:lpstr>
      <vt:lpstr>28.7.2017</vt:lpstr>
      <vt:lpstr>4.8.2017</vt:lpstr>
      <vt:lpstr>11.8.2017</vt:lpstr>
      <vt:lpstr>18.8.2017</vt:lpstr>
      <vt:lpstr>25.8.2017</vt:lpstr>
      <vt:lpstr>1.9.2017</vt:lpstr>
      <vt:lpstr>8.9.2017</vt:lpstr>
      <vt:lpstr>15.9.2017</vt:lpstr>
      <vt:lpstr>22.9.2017</vt:lpstr>
      <vt:lpstr>30.9.2017</vt:lpstr>
      <vt:lpstr>6.10.2017</vt:lpstr>
      <vt:lpstr>13.10.2017</vt:lpstr>
      <vt:lpstr>27.10.2017</vt:lpstr>
      <vt:lpstr>3.11.2017</vt:lpstr>
      <vt:lpstr>10.11.2017</vt:lpstr>
      <vt:lpstr>16.11.2017</vt:lpstr>
      <vt:lpstr>24.11.2017</vt:lpstr>
      <vt:lpstr>1.12.2017</vt:lpstr>
      <vt:lpstr>8.12.2017</vt:lpstr>
      <vt:lpstr>List1</vt:lpstr>
      <vt:lpstr>List4</vt:lpstr>
    </vt:vector>
  </TitlesOfParts>
  <Company>IKSS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slavek</dc:creator>
  <cp:lastModifiedBy>Bohuslav Zajkr</cp:lastModifiedBy>
  <dcterms:created xsi:type="dcterms:W3CDTF">2017-01-15T22:40:15Z</dcterms:created>
  <dcterms:modified xsi:type="dcterms:W3CDTF">2017-12-11T17:58:29Z</dcterms:modified>
</cp:coreProperties>
</file>