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120" windowHeight="9390"/>
  </bookViews>
  <sheets>
    <sheet name="Celkem" sheetId="1" r:id="rId1"/>
    <sheet name="7.4.2017" sheetId="2" r:id="rId2"/>
    <sheet name="14.4.2017" sheetId="3" r:id="rId3"/>
    <sheet name="21.4.2017" sheetId="7" r:id="rId4"/>
    <sheet name="28.4.2017" sheetId="8" r:id="rId5"/>
    <sheet name="5.5.2017" sheetId="9" r:id="rId6"/>
    <sheet name="12.5.2017" sheetId="10" r:id="rId7"/>
    <sheet name="19.5.2017" sheetId="11" r:id="rId8"/>
    <sheet name="26.5.2017" sheetId="12" r:id="rId9"/>
    <sheet name="2.6.2017" sheetId="13" r:id="rId10"/>
    <sheet name="9.6.2017" sheetId="14" r:id="rId11"/>
    <sheet name="16.6.2017" sheetId="15" r:id="rId12"/>
    <sheet name="23.6.2017" sheetId="16" r:id="rId13"/>
    <sheet name="30.6.2017" sheetId="17" r:id="rId14"/>
    <sheet name="List4" sheetId="4" r:id="rId15"/>
  </sheets>
  <calcPr calcId="125725"/>
</workbook>
</file>

<file path=xl/calcChain.xml><?xml version="1.0" encoding="utf-8"?>
<calcChain xmlns="http://schemas.openxmlformats.org/spreadsheetml/2006/main">
  <c r="B23" i="4"/>
  <c r="B32"/>
  <c r="B44"/>
  <c r="B48"/>
  <c r="B37"/>
  <c r="B21"/>
  <c r="B20"/>
  <c r="B18"/>
  <c r="B17"/>
  <c r="C18" i="1" s="1"/>
  <c r="B16" i="4"/>
  <c r="B14"/>
  <c r="B12"/>
  <c r="B13"/>
  <c r="B9"/>
  <c r="B6"/>
  <c r="B8"/>
  <c r="B5"/>
  <c r="B4"/>
  <c r="B3"/>
  <c r="B2"/>
  <c r="B25"/>
  <c r="B11"/>
  <c r="B10"/>
  <c r="B34"/>
  <c r="B36"/>
  <c r="B7"/>
  <c r="B22"/>
  <c r="B19"/>
  <c r="B41" i="1"/>
  <c r="B28" i="4"/>
  <c r="B15"/>
  <c r="B40" i="1"/>
  <c r="B39"/>
  <c r="B38"/>
  <c r="B37"/>
  <c r="B36"/>
  <c r="B35"/>
  <c r="A40"/>
  <c r="A41" s="1"/>
  <c r="A42" s="1"/>
  <c r="A39"/>
  <c r="A35"/>
  <c r="A36" s="1"/>
  <c r="A37" s="1"/>
  <c r="A38" s="1"/>
  <c r="B26" i="4"/>
  <c r="C27" i="1" s="1"/>
  <c r="B46" i="4"/>
  <c r="B43"/>
  <c r="B41"/>
  <c r="B27"/>
  <c r="B31"/>
  <c r="A34" i="1"/>
  <c r="B34"/>
  <c r="A30"/>
  <c r="A31" s="1"/>
  <c r="A32" s="1"/>
  <c r="A33" s="1"/>
  <c r="B33"/>
  <c r="B32"/>
  <c r="B31"/>
  <c r="B30"/>
  <c r="B29"/>
  <c r="B28"/>
  <c r="B40" i="4"/>
  <c r="B45"/>
  <c r="B39"/>
  <c r="B38"/>
  <c r="B33"/>
  <c r="B24"/>
  <c r="B27" i="1"/>
  <c r="B26"/>
  <c r="B25"/>
  <c r="B24"/>
  <c r="B23"/>
  <c r="A23"/>
  <c r="A24" s="1"/>
  <c r="A25" s="1"/>
  <c r="A26" s="1"/>
  <c r="A27" s="1"/>
  <c r="A28" s="1"/>
  <c r="A29" s="1"/>
  <c r="B47" i="4"/>
  <c r="B42"/>
  <c r="B35"/>
  <c r="C22" i="1" s="1"/>
  <c r="B29" i="4"/>
  <c r="C19" i="1"/>
  <c r="B22"/>
  <c r="B21"/>
  <c r="B20"/>
  <c r="B19"/>
  <c r="B18"/>
  <c r="B30" i="4"/>
  <c r="C20" i="1" s="1"/>
  <c r="C15"/>
  <c r="B17"/>
  <c r="B16"/>
  <c r="B15"/>
  <c r="C31" l="1"/>
  <c r="C25"/>
  <c r="C34"/>
  <c r="C32"/>
  <c r="C30"/>
  <c r="C40"/>
  <c r="C37"/>
  <c r="C38"/>
  <c r="C42"/>
  <c r="C41"/>
  <c r="C28"/>
  <c r="C29"/>
  <c r="C36"/>
  <c r="C39"/>
  <c r="C35"/>
  <c r="C33"/>
  <c r="C26"/>
  <c r="C17"/>
  <c r="C23"/>
  <c r="C24"/>
  <c r="C21"/>
  <c r="C16"/>
  <c r="B14"/>
  <c r="B13"/>
  <c r="C5"/>
  <c r="C4"/>
  <c r="C3"/>
  <c r="C6"/>
  <c r="B12"/>
  <c r="B11"/>
  <c r="B10"/>
  <c r="B9"/>
  <c r="B8"/>
  <c r="B7"/>
  <c r="B6"/>
  <c r="B5"/>
  <c r="B4"/>
  <c r="B3"/>
  <c r="C13"/>
  <c r="C7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14" l="1"/>
  <c r="C8"/>
  <c r="C9"/>
  <c r="C11"/>
  <c r="C10"/>
  <c r="C12"/>
</calcChain>
</file>

<file path=xl/sharedStrings.xml><?xml version="1.0" encoding="utf-8"?>
<sst xmlns="http://schemas.openxmlformats.org/spreadsheetml/2006/main" count="486" uniqueCount="74">
  <si>
    <t>Pořadí</t>
  </si>
  <si>
    <t>Jméno</t>
  </si>
  <si>
    <t>Body</t>
  </si>
  <si>
    <t>Stanislav Pech</t>
  </si>
  <si>
    <t>David Svoboda</t>
  </si>
  <si>
    <t>Jan Hladiš</t>
  </si>
  <si>
    <t>Aleš Novák</t>
  </si>
  <si>
    <t>Milan Beránek</t>
  </si>
  <si>
    <t>Bohuslav Zajkr</t>
  </si>
  <si>
    <t>Petr Nohel</t>
  </si>
  <si>
    <t>Jan Jícha</t>
  </si>
  <si>
    <t>Seznam</t>
  </si>
  <si>
    <t>účast</t>
  </si>
  <si>
    <t>Stanislav Gibson</t>
  </si>
  <si>
    <t>Lukáš Nevoral</t>
  </si>
  <si>
    <t xml:space="preserve">3. GRAND PRIX OHRADNÍ </t>
  </si>
  <si>
    <t>Hráč</t>
  </si>
  <si>
    <t>1.</t>
  </si>
  <si>
    <t>Péťa Nohel</t>
  </si>
  <si>
    <t>2.</t>
  </si>
  <si>
    <t>Adam Sinkule</t>
  </si>
  <si>
    <t>3.</t>
  </si>
  <si>
    <t>4.</t>
  </si>
  <si>
    <t>5.</t>
  </si>
  <si>
    <t>Karel Svoboda</t>
  </si>
  <si>
    <t>6.</t>
  </si>
  <si>
    <t>7.</t>
  </si>
  <si>
    <t>8.</t>
  </si>
  <si>
    <t>9.</t>
  </si>
  <si>
    <t>10.</t>
  </si>
  <si>
    <t>Boris Lupták</t>
  </si>
  <si>
    <t>11.</t>
  </si>
  <si>
    <t>12.</t>
  </si>
  <si>
    <t>Stanislav ml. Pech</t>
  </si>
  <si>
    <t>13.</t>
  </si>
  <si>
    <t>David Gross</t>
  </si>
  <si>
    <t>14.</t>
  </si>
  <si>
    <t>Martin Všetička</t>
  </si>
  <si>
    <t>15.</t>
  </si>
  <si>
    <t>Ondřej Skybský</t>
  </si>
  <si>
    <t>Petr Němec</t>
  </si>
  <si>
    <t>Martin Bašta</t>
  </si>
  <si>
    <t>Radek Dudešek</t>
  </si>
  <si>
    <t>Tomáš Fecák</t>
  </si>
  <si>
    <t>David Doležel</t>
  </si>
  <si>
    <t>Petr Altman</t>
  </si>
  <si>
    <t>16.</t>
  </si>
  <si>
    <t>Kamila ...</t>
  </si>
  <si>
    <t>Tomáš Fencl</t>
  </si>
  <si>
    <t>Tomáš Císařovský</t>
  </si>
  <si>
    <t>Radek Dolanský</t>
  </si>
  <si>
    <t>Lukáš Klinecký</t>
  </si>
  <si>
    <t>Denisa Linhartová</t>
  </si>
  <si>
    <t>Václav Uhlíř</t>
  </si>
  <si>
    <t>Soňa Brabcová</t>
  </si>
  <si>
    <t>17.</t>
  </si>
  <si>
    <t>Filip Hurta</t>
  </si>
  <si>
    <t>Symon Vongbounthanh</t>
  </si>
  <si>
    <t>Renata Nejtková</t>
  </si>
  <si>
    <t>Sebastian Pech</t>
  </si>
  <si>
    <t>Jan Baxa</t>
  </si>
  <si>
    <t>Filip Kulovaný</t>
  </si>
  <si>
    <t>Tomáš Valta</t>
  </si>
  <si>
    <t>Dmytro Kondratěnko</t>
  </si>
  <si>
    <t>Michal Snopek</t>
  </si>
  <si>
    <t>Vít Barnáš</t>
  </si>
  <si>
    <t>Radek Ungr</t>
  </si>
  <si>
    <t>Luboš Walter</t>
  </si>
  <si>
    <t>Martin Kříž</t>
  </si>
  <si>
    <t>18.</t>
  </si>
  <si>
    <t>Jaroslav Janeček</t>
  </si>
  <si>
    <t>19.</t>
  </si>
  <si>
    <t>20.</t>
  </si>
  <si>
    <t>Radim von Seht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</si>
</sst>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boris-luptak-172/" TargetMode="External"/><Relationship Id="rId13" Type="http://schemas.openxmlformats.org/officeDocument/2006/relationships/hyperlink" Target="https://www.squash-ohradni.cz/souteze/patecni-turnaje/profil-hrace/david-gross-330/" TargetMode="External"/><Relationship Id="rId3" Type="http://schemas.openxmlformats.org/officeDocument/2006/relationships/hyperlink" Target="https://www.squash-ohradni.cz/souteze/patecni-turnaje/profil-hrace/vaclav-uhlir-224/" TargetMode="External"/><Relationship Id="rId7" Type="http://schemas.openxmlformats.org/officeDocument/2006/relationships/hyperlink" Target="https://www.squash-ohradni.cz/souteze/patecni-turnaje/profil-hrace/stanislav-pech-84/" TargetMode="External"/><Relationship Id="rId12" Type="http://schemas.openxmlformats.org/officeDocument/2006/relationships/hyperlink" Target="https://www.squash-ohradni.cz/souteze/patecni-turnaje/profil-hrace/david-svoboda-239/" TargetMode="External"/><Relationship Id="rId2" Type="http://schemas.openxmlformats.org/officeDocument/2006/relationships/hyperlink" Target="https://www.squash-ohradni.cz/souteze/patecni-turnaje/profil-hrace/tomas-valta-447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adam-sinkule-441/" TargetMode="External"/><Relationship Id="rId11" Type="http://schemas.openxmlformats.org/officeDocument/2006/relationships/hyperlink" Target="https://www.squash-ohradni.cz/souteze/patecni-turnaje/profil-hrace/jan-jicha-272/" TargetMode="External"/><Relationship Id="rId5" Type="http://schemas.openxmlformats.org/officeDocument/2006/relationships/hyperlink" Target="https://www.squash-ohradni.cz/souteze/patecni-turnaje/profil-hrace/ales-novak-340/" TargetMode="External"/><Relationship Id="rId15" Type="http://schemas.openxmlformats.org/officeDocument/2006/relationships/hyperlink" Target="https://www.squash-ohradni.cz/souteze/patecni-turnaje/profil-hrace/petr-altman-260/" TargetMode="External"/><Relationship Id="rId10" Type="http://schemas.openxmlformats.org/officeDocument/2006/relationships/hyperlink" Target="https://www.squash-ohradni.cz/souteze/patecni-turnaje/profil-hrace/petr-nohel-180/" TargetMode="External"/><Relationship Id="rId4" Type="http://schemas.openxmlformats.org/officeDocument/2006/relationships/hyperlink" Target="https://www.squash-ohradni.cz/souteze/patecni-turnaje/profil-hrace/lukas-nevoral-179/" TargetMode="External"/><Relationship Id="rId9" Type="http://schemas.openxmlformats.org/officeDocument/2006/relationships/hyperlink" Target="https://www.squash-ohradni.cz/souteze/patecni-turnaje/profil-hrace/jan-hladis-30/" TargetMode="External"/><Relationship Id="rId14" Type="http://schemas.openxmlformats.org/officeDocument/2006/relationships/hyperlink" Target="https://www.squash-ohradni.cz/souteze/patecni-turnaje/profil-hrace/sebastian-pech-337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petr-nohel-180/" TargetMode="External"/><Relationship Id="rId13" Type="http://schemas.openxmlformats.org/officeDocument/2006/relationships/hyperlink" Target="https://www.squash-ohradni.cz/souteze/patecni-turnaje/profil-hrace/ales-novak-340/" TargetMode="External"/><Relationship Id="rId3" Type="http://schemas.openxmlformats.org/officeDocument/2006/relationships/hyperlink" Target="https://www.squash-ohradni.cz/souteze/patecni-turnaje/profil-hrace/dmytro-kondratenko-449/" TargetMode="External"/><Relationship Id="rId7" Type="http://schemas.openxmlformats.org/officeDocument/2006/relationships/hyperlink" Target="https://www.squash-ohradni.cz/souteze/patecni-turnaje/profil-hrace/david-svoboda-239/" TargetMode="External"/><Relationship Id="rId12" Type="http://schemas.openxmlformats.org/officeDocument/2006/relationships/hyperlink" Target="https://www.squash-ohradni.cz/souteze/patecni-turnaje/profil-hrace/jan-jicha-272/" TargetMode="External"/><Relationship Id="rId2" Type="http://schemas.openxmlformats.org/officeDocument/2006/relationships/hyperlink" Target="https://www.squash-ohradni.cz/souteze/patecni-turnaje/profil-hrace/milan-beranek-339/" TargetMode="External"/><Relationship Id="rId1" Type="http://schemas.openxmlformats.org/officeDocument/2006/relationships/hyperlink" Target="https://www.squash-ohradni.cz/souteze/patecni-turnaje/profil-hrace/adam-sinkule-441/" TargetMode="External"/><Relationship Id="rId6" Type="http://schemas.openxmlformats.org/officeDocument/2006/relationships/hyperlink" Target="https://www.squash-ohradni.cz/souteze/patecni-turnaje/profil-hrace/tomas-cisarovsky-319/" TargetMode="External"/><Relationship Id="rId11" Type="http://schemas.openxmlformats.org/officeDocument/2006/relationships/hyperlink" Target="https://www.squash-ohradni.cz/souteze/patecni-turnaje/profil-hrace/stanislav-ml--pech-336/" TargetMode="External"/><Relationship Id="rId5" Type="http://schemas.openxmlformats.org/officeDocument/2006/relationships/hyperlink" Target="https://www.squash-ohradni.cz/souteze/patecni-turnaje/profil-hrace/tomas-valta-447/" TargetMode="External"/><Relationship Id="rId10" Type="http://schemas.openxmlformats.org/officeDocument/2006/relationships/hyperlink" Target="https://www.squash-ohradni.cz/souteze/patecni-turnaje/profil-hrace/lukas-nevoral-179/" TargetMode="External"/><Relationship Id="rId4" Type="http://schemas.openxmlformats.org/officeDocument/2006/relationships/hyperlink" Target="https://www.squash-ohradni.cz/souteze/patecni-turnaje/profil-hrace/stanislav-pech-84/" TargetMode="External"/><Relationship Id="rId9" Type="http://schemas.openxmlformats.org/officeDocument/2006/relationships/hyperlink" Target="https://www.squash-ohradni.cz/souteze/patecni-turnaje/profil-hrace/michal-snopek-387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bohuslav-zajkr-134/" TargetMode="External"/><Relationship Id="rId13" Type="http://schemas.openxmlformats.org/officeDocument/2006/relationships/hyperlink" Target="https://www.squash-ohradni.cz/souteze/patecni-turnaje/profil-hrace/stanislav-ml--pech-336/" TargetMode="External"/><Relationship Id="rId3" Type="http://schemas.openxmlformats.org/officeDocument/2006/relationships/hyperlink" Target="https://www.squash-ohradni.cz/souteze/patecni-turnaje/profil-hrace/vaclav-uhlir-224/" TargetMode="External"/><Relationship Id="rId7" Type="http://schemas.openxmlformats.org/officeDocument/2006/relationships/hyperlink" Target="https://www.squash-ohradni.cz/souteze/patecni-turnaje/profil-hrace/stanislav-pech-84/" TargetMode="External"/><Relationship Id="rId12" Type="http://schemas.openxmlformats.org/officeDocument/2006/relationships/hyperlink" Target="https://www.squash-ohradni.cz/souteze/patecni-turnaje/profil-hrace/michal-snopek-387/" TargetMode="External"/><Relationship Id="rId2" Type="http://schemas.openxmlformats.org/officeDocument/2006/relationships/hyperlink" Target="https://www.squash-ohradni.cz/souteze/patecni-turnaje/profil-hrace/karel-svoboda-109/" TargetMode="External"/><Relationship Id="rId16" Type="http://schemas.openxmlformats.org/officeDocument/2006/relationships/hyperlink" Target="https://www.squash-ohradni.cz/souteze/patecni-turnaje/profil-hrace/jan-jicha-272/" TargetMode="External"/><Relationship Id="rId1" Type="http://schemas.openxmlformats.org/officeDocument/2006/relationships/hyperlink" Target="https://www.squash-ohradni.cz/souteze/patecni-turnaje/profil-hrace/vit-barnas-425/" TargetMode="External"/><Relationship Id="rId6" Type="http://schemas.openxmlformats.org/officeDocument/2006/relationships/hyperlink" Target="https://www.squash-ohradni.cz/souteze/patecni-turnaje/profil-hrace/lukas-nevoral-179/" TargetMode="External"/><Relationship Id="rId11" Type="http://schemas.openxmlformats.org/officeDocument/2006/relationships/hyperlink" Target="https://www.squash-ohradni.cz/souteze/patecni-turnaje/profil-hrace/jan-hladis-30/" TargetMode="External"/><Relationship Id="rId5" Type="http://schemas.openxmlformats.org/officeDocument/2006/relationships/hyperlink" Target="https://www.squash-ohradni.cz/souteze/patecni-turnaje/profil-hrace/milan-beranek-339/" TargetMode="External"/><Relationship Id="rId15" Type="http://schemas.openxmlformats.org/officeDocument/2006/relationships/hyperlink" Target="https://www.squash-ohradni.cz/souteze/patecni-turnaje/profil-hrace/petr-altman-260/" TargetMode="External"/><Relationship Id="rId10" Type="http://schemas.openxmlformats.org/officeDocument/2006/relationships/hyperlink" Target="https://www.squash-ohradni.cz/souteze/patecni-turnaje/profil-hrace/ales-novak-340/" TargetMode="External"/><Relationship Id="rId4" Type="http://schemas.openxmlformats.org/officeDocument/2006/relationships/hyperlink" Target="https://www.squash-ohradni.cz/souteze/patecni-turnaje/profil-hrace/david-svoboda-239/" TargetMode="External"/><Relationship Id="rId9" Type="http://schemas.openxmlformats.org/officeDocument/2006/relationships/hyperlink" Target="https://www.squash-ohradni.cz/souteze/patecni-turnaje/profil-hrace/radek-ungr-122/" TargetMode="External"/><Relationship Id="rId14" Type="http://schemas.openxmlformats.org/officeDocument/2006/relationships/hyperlink" Target="https://www.squash-ohradni.cz/souteze/patecni-turnaje/profil-hrace/martin-vseticka-393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david-svoboda-239/" TargetMode="External"/><Relationship Id="rId3" Type="http://schemas.openxmlformats.org/officeDocument/2006/relationships/hyperlink" Target="https://www.squash-ohradni.cz/souteze/patecni-turnaje/profil-hrace/tomas-valta-447/" TargetMode="External"/><Relationship Id="rId7" Type="http://schemas.openxmlformats.org/officeDocument/2006/relationships/hyperlink" Target="https://www.squash-ohradni.cz/souteze/patecni-turnaje/profil-hrace/stanislav-pech-84/" TargetMode="External"/><Relationship Id="rId12" Type="http://schemas.openxmlformats.org/officeDocument/2006/relationships/hyperlink" Target="https://www.squash-ohradni.cz/souteze/patecni-turnaje/profil-hrace/jan-jicha-272/" TargetMode="External"/><Relationship Id="rId2" Type="http://schemas.openxmlformats.org/officeDocument/2006/relationships/hyperlink" Target="https://www.squash-ohradni.cz/souteze/patecni-turnaje/profil-hrace/milan-beranek-339/" TargetMode="External"/><Relationship Id="rId1" Type="http://schemas.openxmlformats.org/officeDocument/2006/relationships/hyperlink" Target="https://www.squash-ohradni.cz/souteze/patecni-turnaje/profil-hrace/adam-sinkule-441/" TargetMode="External"/><Relationship Id="rId6" Type="http://schemas.openxmlformats.org/officeDocument/2006/relationships/hyperlink" Target="https://www.squash-ohradni.cz/souteze/patecni-turnaje/profil-hrace/radek-ungr-122/" TargetMode="External"/><Relationship Id="rId11" Type="http://schemas.openxmlformats.org/officeDocument/2006/relationships/hyperlink" Target="https://www.squash-ohradni.cz/souteze/patecni-turnaje/profil-hrace/boris-luptak-172/" TargetMode="External"/><Relationship Id="rId5" Type="http://schemas.openxmlformats.org/officeDocument/2006/relationships/hyperlink" Target="https://www.squash-ohradni.cz/souteze/patecni-turnaje/profil-hrace/dmytro-kondratenko-449/" TargetMode="External"/><Relationship Id="rId10" Type="http://schemas.openxmlformats.org/officeDocument/2006/relationships/hyperlink" Target="https://www.squash-ohradni.cz/souteze/patecni-turnaje/profil-hrace/petr-nohel-180/" TargetMode="External"/><Relationship Id="rId4" Type="http://schemas.openxmlformats.org/officeDocument/2006/relationships/hyperlink" Target="https://www.squash-ohradni.cz/souteze/patecni-turnaje/profil-hrace/peta-nohel-370/" TargetMode="External"/><Relationship Id="rId9" Type="http://schemas.openxmlformats.org/officeDocument/2006/relationships/hyperlink" Target="https://www.squash-ohradni.cz/souteze/patecni-turnaje/profil-hrace/ales-novak-340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ales-novak-340/" TargetMode="External"/><Relationship Id="rId13" Type="http://schemas.openxmlformats.org/officeDocument/2006/relationships/hyperlink" Target="https://www.squash-ohradni.cz/souteze/patecni-turnaje/profil-hrace/bohuslav-zajkr-134/" TargetMode="External"/><Relationship Id="rId18" Type="http://schemas.openxmlformats.org/officeDocument/2006/relationships/hyperlink" Target="https://www.squash-ohradni.cz/souteze/patecni-turnaje/profil-hrace/jaroslav-janecek-451/" TargetMode="External"/><Relationship Id="rId3" Type="http://schemas.openxmlformats.org/officeDocument/2006/relationships/hyperlink" Target="https://www.squash-ohradni.cz/souteze/patecni-turnaje/profil-hrace/lubos-walter-433/" TargetMode="External"/><Relationship Id="rId7" Type="http://schemas.openxmlformats.org/officeDocument/2006/relationships/hyperlink" Target="https://www.squash-ohradni.cz/souteze/patecni-turnaje/profil-hrace/martin-kriz-437/" TargetMode="External"/><Relationship Id="rId12" Type="http://schemas.openxmlformats.org/officeDocument/2006/relationships/hyperlink" Target="https://www.squash-ohradni.cz/souteze/patecni-turnaje/profil-hrace/jan-jicha-272/" TargetMode="External"/><Relationship Id="rId17" Type="http://schemas.openxmlformats.org/officeDocument/2006/relationships/hyperlink" Target="https://www.squash-ohradni.cz/souteze/patecni-turnaje/profil-hrace/boris-luptak-172/" TargetMode="External"/><Relationship Id="rId2" Type="http://schemas.openxmlformats.org/officeDocument/2006/relationships/hyperlink" Target="https://www.squash-ohradni.cz/souteze/patecni-turnaje/profil-hrace/vaclav-uhlir-224/" TargetMode="External"/><Relationship Id="rId16" Type="http://schemas.openxmlformats.org/officeDocument/2006/relationships/hyperlink" Target="https://www.squash-ohradni.cz/souteze/patecni-turnaje/profil-hrace/karel-svoboda-109/" TargetMode="External"/><Relationship Id="rId20" Type="http://schemas.openxmlformats.org/officeDocument/2006/relationships/hyperlink" Target="https://www.squash-ohradni.cz/souteze/patecni-turnaje/profil-hrace/radim-von-seht-130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dmytro-kondratenko-449/" TargetMode="External"/><Relationship Id="rId11" Type="http://schemas.openxmlformats.org/officeDocument/2006/relationships/hyperlink" Target="https://www.squash-ohradni.cz/souteze/patecni-turnaje/profil-hrace/jan-hladis-30/" TargetMode="External"/><Relationship Id="rId5" Type="http://schemas.openxmlformats.org/officeDocument/2006/relationships/hyperlink" Target="https://www.squash-ohradni.cz/souteze/patecni-turnaje/profil-hrace/adam-sinkule-441/" TargetMode="External"/><Relationship Id="rId15" Type="http://schemas.openxmlformats.org/officeDocument/2006/relationships/hyperlink" Target="https://www.squash-ohradni.cz/souteze/patecni-turnaje/profil-hrace/stanislav-ml--pech-336/" TargetMode="External"/><Relationship Id="rId10" Type="http://schemas.openxmlformats.org/officeDocument/2006/relationships/hyperlink" Target="https://www.squash-ohradni.cz/souteze/patecni-turnaje/profil-hrace/petr-nohel-180/" TargetMode="External"/><Relationship Id="rId19" Type="http://schemas.openxmlformats.org/officeDocument/2006/relationships/hyperlink" Target="https://www.squash-ohradni.cz/souteze/patecni-turnaje/profil-hrace/sebastian-pech-337/" TargetMode="External"/><Relationship Id="rId4" Type="http://schemas.openxmlformats.org/officeDocument/2006/relationships/hyperlink" Target="https://www.squash-ohradni.cz/souteze/patecni-turnaje/profil-hrace/david-svoboda-239/" TargetMode="External"/><Relationship Id="rId9" Type="http://schemas.openxmlformats.org/officeDocument/2006/relationships/hyperlink" Target="https://www.squash-ohradni.cz/souteze/patecni-turnaje/profil-hrace/stanislav-pech-84/" TargetMode="External"/><Relationship Id="rId14" Type="http://schemas.openxmlformats.org/officeDocument/2006/relationships/hyperlink" Target="https://www.squash-ohradni.cz/souteze/patecni-turnaje/profil-hrace/petr-altman-260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ales-novak-340/" TargetMode="External"/><Relationship Id="rId13" Type="http://schemas.openxmlformats.org/officeDocument/2006/relationships/hyperlink" Target="https://www.squash-ohradni.cz/souteze/patecni-turnaje/profil-hrace/david-gross-330/" TargetMode="External"/><Relationship Id="rId18" Type="http://schemas.openxmlformats.org/officeDocument/2006/relationships/hyperlink" Target="https://www.squash-ohradni.cz/souteze/patecni-turnaje/profil-hrace/bohuslav-zajkr-134/" TargetMode="External"/><Relationship Id="rId26" Type="http://schemas.openxmlformats.org/officeDocument/2006/relationships/hyperlink" Target="https://www.squash-ohradni.cz/souteze/patecni-turnaje/profil-hrace/tomas-fencl-410/" TargetMode="External"/><Relationship Id="rId39" Type="http://schemas.openxmlformats.org/officeDocument/2006/relationships/hyperlink" Target="https://www.squash-ohradni.cz/souteze/patecni-turnaje/profil-hrace/tomas-valta-447/" TargetMode="External"/><Relationship Id="rId3" Type="http://schemas.openxmlformats.org/officeDocument/2006/relationships/hyperlink" Target="https://www.squash-ohradni.cz/souteze/patecni-turnaje/profil-hrace/stanislav-pech-84/" TargetMode="External"/><Relationship Id="rId21" Type="http://schemas.openxmlformats.org/officeDocument/2006/relationships/hyperlink" Target="https://www.squash-ohradni.cz/souteze/patecni-turnaje/profil-hrace/radek-dudesek-436/" TargetMode="External"/><Relationship Id="rId34" Type="http://schemas.openxmlformats.org/officeDocument/2006/relationships/hyperlink" Target="https://www.squash-ohradni.cz/souteze/patecni-turnaje/profil-hrace/symon-vongbounthanh-412/" TargetMode="External"/><Relationship Id="rId42" Type="http://schemas.openxmlformats.org/officeDocument/2006/relationships/hyperlink" Target="https://www.squash-ohradni.cz/souteze/patecni-turnaje/profil-hrace/vit-barnas-425/" TargetMode="External"/><Relationship Id="rId47" Type="http://schemas.openxmlformats.org/officeDocument/2006/relationships/hyperlink" Target="https://www.squash-ohradni.cz/souteze/patecni-turnaje/profil-hrace/lubos-walter-433/" TargetMode="External"/><Relationship Id="rId7" Type="http://schemas.openxmlformats.org/officeDocument/2006/relationships/hyperlink" Target="https://www.squash-ohradni.cz/souteze/patecni-turnaje/profil-hrace/jan-hladis-30/" TargetMode="External"/><Relationship Id="rId12" Type="http://schemas.openxmlformats.org/officeDocument/2006/relationships/hyperlink" Target="https://www.squash-ohradni.cz/souteze/patecni-turnaje/profil-hrace/stanislav-ml--pech-336/" TargetMode="External"/><Relationship Id="rId17" Type="http://schemas.openxmlformats.org/officeDocument/2006/relationships/hyperlink" Target="https://www.squash-ohradni.cz/souteze/patecni-turnaje/profil-hrace/lukas-nevoral-179/" TargetMode="External"/><Relationship Id="rId25" Type="http://schemas.openxmlformats.org/officeDocument/2006/relationships/hyperlink" Target="https://www.squash-ohradni.cz/souteze/patecni-turnaje/profil-hrace/kamila-----443/" TargetMode="External"/><Relationship Id="rId33" Type="http://schemas.openxmlformats.org/officeDocument/2006/relationships/hyperlink" Target="https://www.squash-ohradni.cz/souteze/patecni-turnaje/profil-hrace/filip-hurta-35/" TargetMode="External"/><Relationship Id="rId38" Type="http://schemas.openxmlformats.org/officeDocument/2006/relationships/hyperlink" Target="https://www.squash-ohradni.cz/souteze/patecni-turnaje/profil-hrace/filip-kulovany-446/" TargetMode="External"/><Relationship Id="rId46" Type="http://schemas.openxmlformats.org/officeDocument/2006/relationships/hyperlink" Target="https://www.squash-ohradni.cz/souteze/patecni-turnaje/profil-hrace/martin-kriz-437/" TargetMode="External"/><Relationship Id="rId2" Type="http://schemas.openxmlformats.org/officeDocument/2006/relationships/hyperlink" Target="https://www.squash-ohradni.cz/souteze/patecni-turnaje/profil-hrace/adam-sinkule-441/" TargetMode="External"/><Relationship Id="rId16" Type="http://schemas.openxmlformats.org/officeDocument/2006/relationships/hyperlink" Target="https://www.squash-ohradni.cz/souteze/patecni-turnaje/profil-hrace/ondrej-skybsky-106/" TargetMode="External"/><Relationship Id="rId20" Type="http://schemas.openxmlformats.org/officeDocument/2006/relationships/hyperlink" Target="https://www.squash-ohradni.cz/souteze/patecni-turnaje/profil-hrace/martin-basta-422/" TargetMode="External"/><Relationship Id="rId29" Type="http://schemas.openxmlformats.org/officeDocument/2006/relationships/hyperlink" Target="https://www.squash-ohradni.cz/souteze/patecni-turnaje/profil-hrace/lukas-klinecky-169/" TargetMode="External"/><Relationship Id="rId41" Type="http://schemas.openxmlformats.org/officeDocument/2006/relationships/hyperlink" Target="https://www.squash-ohradni.cz/souteze/patecni-turnaje/profil-hrace/michal-snopek-387/" TargetMode="External"/><Relationship Id="rId1" Type="http://schemas.openxmlformats.org/officeDocument/2006/relationships/hyperlink" Target="https://www.squash-ohradni.cz/souteze/patecni-turnaje/profil-hrace/peta-nohel-370/" TargetMode="External"/><Relationship Id="rId6" Type="http://schemas.openxmlformats.org/officeDocument/2006/relationships/hyperlink" Target="https://www.squash-ohradni.cz/souteze/patecni-turnaje/profil-hrace/petr-nohel-180/" TargetMode="External"/><Relationship Id="rId11" Type="http://schemas.openxmlformats.org/officeDocument/2006/relationships/hyperlink" Target="https://www.squash-ohradni.cz/souteze/patecni-turnaje/profil-hrace/jan-jicha-272/" TargetMode="External"/><Relationship Id="rId24" Type="http://schemas.openxmlformats.org/officeDocument/2006/relationships/hyperlink" Target="https://www.squash-ohradni.cz/souteze/patecni-turnaje/profil-hrace/petr-altman-260/" TargetMode="External"/><Relationship Id="rId32" Type="http://schemas.openxmlformats.org/officeDocument/2006/relationships/hyperlink" Target="https://www.squash-ohradni.cz/souteze/patecni-turnaje/profil-hrace/sona-brabcova-444/" TargetMode="External"/><Relationship Id="rId37" Type="http://schemas.openxmlformats.org/officeDocument/2006/relationships/hyperlink" Target="https://www.squash-ohradni.cz/souteze/patecni-turnaje/profil-hrace/jan-baxa-445/" TargetMode="External"/><Relationship Id="rId40" Type="http://schemas.openxmlformats.org/officeDocument/2006/relationships/hyperlink" Target="https://www.squash-ohradni.cz/souteze/patecni-turnaje/profil-hrace/dmytro-kondratenko-449/" TargetMode="External"/><Relationship Id="rId45" Type="http://schemas.openxmlformats.org/officeDocument/2006/relationships/hyperlink" Target="https://www.squash-ohradni.cz/souteze/patecni-turnaje/profil-hrace/jaroslav-janecek-451/" TargetMode="External"/><Relationship Id="rId5" Type="http://schemas.openxmlformats.org/officeDocument/2006/relationships/hyperlink" Target="https://www.squash-ohradni.cz/souteze/patecni-turnaje/profil-hrace/karel-svoboda-109/" TargetMode="External"/><Relationship Id="rId15" Type="http://schemas.openxmlformats.org/officeDocument/2006/relationships/hyperlink" Target="https://www.squash-ohradni.cz/souteze/patecni-turnaje/profil-hrace/stanislav-gibson-225/" TargetMode="External"/><Relationship Id="rId23" Type="http://schemas.openxmlformats.org/officeDocument/2006/relationships/hyperlink" Target="https://www.squash-ohradni.cz/souteze/patecni-turnaje/profil-hrace/david-dolezel-442/" TargetMode="External"/><Relationship Id="rId28" Type="http://schemas.openxmlformats.org/officeDocument/2006/relationships/hyperlink" Target="https://www.squash-ohradni.cz/souteze/patecni-turnaje/profil-hrace/radek-dolansky-345/" TargetMode="External"/><Relationship Id="rId36" Type="http://schemas.openxmlformats.org/officeDocument/2006/relationships/hyperlink" Target="https://www.squash-ohradni.cz/souteze/patecni-turnaje/profil-hrace/sebastian-pech-337/" TargetMode="External"/><Relationship Id="rId10" Type="http://schemas.openxmlformats.org/officeDocument/2006/relationships/hyperlink" Target="https://www.squash-ohradni.cz/souteze/patecni-turnaje/profil-hrace/boris-luptak-172/" TargetMode="External"/><Relationship Id="rId19" Type="http://schemas.openxmlformats.org/officeDocument/2006/relationships/hyperlink" Target="https://www.squash-ohradni.cz/souteze/patecni-turnaje/profil-hrace/petr-nemec-79/" TargetMode="External"/><Relationship Id="rId31" Type="http://schemas.openxmlformats.org/officeDocument/2006/relationships/hyperlink" Target="https://www.squash-ohradni.cz/souteze/patecni-turnaje/profil-hrace/vaclav-uhlir-224/" TargetMode="External"/><Relationship Id="rId44" Type="http://schemas.openxmlformats.org/officeDocument/2006/relationships/hyperlink" Target="https://www.squash-ohradni.cz/souteze/patecni-turnaje/profil-hrace/radim-von-seht-130/" TargetMode="External"/><Relationship Id="rId4" Type="http://schemas.openxmlformats.org/officeDocument/2006/relationships/hyperlink" Target="https://www.squash-ohradni.cz/souteze/patecni-turnaje/profil-hrace/david-svoboda-239/" TargetMode="External"/><Relationship Id="rId9" Type="http://schemas.openxmlformats.org/officeDocument/2006/relationships/hyperlink" Target="https://www.squash-ohradni.cz/souteze/patecni-turnaje/profil-hrace/milan-beranek-339/" TargetMode="External"/><Relationship Id="rId14" Type="http://schemas.openxmlformats.org/officeDocument/2006/relationships/hyperlink" Target="https://www.squash-ohradni.cz/souteze/patecni-turnaje/profil-hrace/martin-vseticka-393/" TargetMode="External"/><Relationship Id="rId22" Type="http://schemas.openxmlformats.org/officeDocument/2006/relationships/hyperlink" Target="https://www.squash-ohradni.cz/souteze/patecni-turnaje/profil-hrace/tomas-fecak-265/" TargetMode="External"/><Relationship Id="rId27" Type="http://schemas.openxmlformats.org/officeDocument/2006/relationships/hyperlink" Target="https://www.squash-ohradni.cz/souteze/patecni-turnaje/profil-hrace/tomas-cisarovsky-319/" TargetMode="External"/><Relationship Id="rId30" Type="http://schemas.openxmlformats.org/officeDocument/2006/relationships/hyperlink" Target="https://www.squash-ohradni.cz/souteze/patecni-turnaje/profil-hrace/denisa-linhartova-426/" TargetMode="External"/><Relationship Id="rId35" Type="http://schemas.openxmlformats.org/officeDocument/2006/relationships/hyperlink" Target="https://www.squash-ohradni.cz/souteze/patecni-turnaje/profil-hrace/renata-nejtkova-438/" TargetMode="External"/><Relationship Id="rId43" Type="http://schemas.openxmlformats.org/officeDocument/2006/relationships/hyperlink" Target="https://www.squash-ohradni.cz/souteze/patecni-turnaje/profil-hrace/radek-ungr-122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ales-novak-340/" TargetMode="External"/><Relationship Id="rId13" Type="http://schemas.openxmlformats.org/officeDocument/2006/relationships/hyperlink" Target="https://www.squash-ohradni.cz/souteze/patecni-turnaje/profil-hrace/david-gross-330/" TargetMode="External"/><Relationship Id="rId3" Type="http://schemas.openxmlformats.org/officeDocument/2006/relationships/hyperlink" Target="https://www.squash-ohradni.cz/souteze/patecni-turnaje/profil-hrace/stanislav-pech-84/" TargetMode="External"/><Relationship Id="rId7" Type="http://schemas.openxmlformats.org/officeDocument/2006/relationships/hyperlink" Target="https://www.squash-ohradni.cz/souteze/patecni-turnaje/profil-hrace/jan-hladis-30/" TargetMode="External"/><Relationship Id="rId12" Type="http://schemas.openxmlformats.org/officeDocument/2006/relationships/hyperlink" Target="https://www.squash-ohradni.cz/souteze/patecni-turnaje/profil-hrace/stanislav-ml--pech-336/" TargetMode="External"/><Relationship Id="rId2" Type="http://schemas.openxmlformats.org/officeDocument/2006/relationships/hyperlink" Target="https://www.squash-ohradni.cz/souteze/patecni-turnaje/profil-hrace/adam-sinkule-441/" TargetMode="External"/><Relationship Id="rId1" Type="http://schemas.openxmlformats.org/officeDocument/2006/relationships/hyperlink" Target="https://www.squash-ohradni.cz/souteze/patecni-turnaje/profil-hrace/peta-nohel-370/" TargetMode="External"/><Relationship Id="rId6" Type="http://schemas.openxmlformats.org/officeDocument/2006/relationships/hyperlink" Target="https://www.squash-ohradni.cz/souteze/patecni-turnaje/profil-hrace/petr-nohel-180/" TargetMode="External"/><Relationship Id="rId11" Type="http://schemas.openxmlformats.org/officeDocument/2006/relationships/hyperlink" Target="https://www.squash-ohradni.cz/souteze/patecni-turnaje/profil-hrace/jan-jicha-272/" TargetMode="External"/><Relationship Id="rId5" Type="http://schemas.openxmlformats.org/officeDocument/2006/relationships/hyperlink" Target="https://www.squash-ohradni.cz/souteze/patecni-turnaje/profil-hrace/karel-svoboda-109/" TargetMode="External"/><Relationship Id="rId15" Type="http://schemas.openxmlformats.org/officeDocument/2006/relationships/hyperlink" Target="https://www.squash-ohradni.cz/souteze/patecni-turnaje/profil-hrace/stanislav-gibson-225/" TargetMode="External"/><Relationship Id="rId10" Type="http://schemas.openxmlformats.org/officeDocument/2006/relationships/hyperlink" Target="https://www.squash-ohradni.cz/souteze/patecni-turnaje/profil-hrace/boris-luptak-172/" TargetMode="External"/><Relationship Id="rId4" Type="http://schemas.openxmlformats.org/officeDocument/2006/relationships/hyperlink" Target="https://www.squash-ohradni.cz/souteze/patecni-turnaje/profil-hrace/david-svoboda-239/" TargetMode="External"/><Relationship Id="rId9" Type="http://schemas.openxmlformats.org/officeDocument/2006/relationships/hyperlink" Target="https://www.squash-ohradni.cz/souteze/patecni-turnaje/profil-hrace/milan-beranek-339/" TargetMode="External"/><Relationship Id="rId14" Type="http://schemas.openxmlformats.org/officeDocument/2006/relationships/hyperlink" Target="https://www.squash-ohradni.cz/souteze/patecni-turnaje/profil-hrace/martin-vseticka-393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ales-novak-340/" TargetMode="External"/><Relationship Id="rId3" Type="http://schemas.openxmlformats.org/officeDocument/2006/relationships/hyperlink" Target="https://www.squash-ohradni.cz/souteze/patecni-turnaje/profil-hrace/stanislav-pech-84/" TargetMode="External"/><Relationship Id="rId7" Type="http://schemas.openxmlformats.org/officeDocument/2006/relationships/hyperlink" Target="https://www.squash-ohradni.cz/souteze/patecni-turnaje/profil-hrace/bohuslav-zajkr-134/" TargetMode="External"/><Relationship Id="rId2" Type="http://schemas.openxmlformats.org/officeDocument/2006/relationships/hyperlink" Target="https://www.squash-ohradni.cz/souteze/patecni-turnaje/profil-hrace/jan-hladis-30/" TargetMode="External"/><Relationship Id="rId1" Type="http://schemas.openxmlformats.org/officeDocument/2006/relationships/hyperlink" Target="https://www.squash-ohradni.cz/souteze/patecni-turnaje/profil-hrace/peta-nohel-370/" TargetMode="External"/><Relationship Id="rId6" Type="http://schemas.openxmlformats.org/officeDocument/2006/relationships/hyperlink" Target="https://www.squash-ohradni.cz/souteze/patecni-turnaje/profil-hrace/lukas-nevoral-179/" TargetMode="External"/><Relationship Id="rId5" Type="http://schemas.openxmlformats.org/officeDocument/2006/relationships/hyperlink" Target="https://www.squash-ohradni.cz/souteze/patecni-turnaje/profil-hrace/petr-nohel-180/" TargetMode="External"/><Relationship Id="rId10" Type="http://schemas.openxmlformats.org/officeDocument/2006/relationships/hyperlink" Target="https://www.squash-ohradni.cz/souteze/patecni-turnaje/profil-hrace/petr-nemec-79/" TargetMode="External"/><Relationship Id="rId4" Type="http://schemas.openxmlformats.org/officeDocument/2006/relationships/hyperlink" Target="https://www.squash-ohradni.cz/souteze/patecni-turnaje/profil-hrace/ondrej-skybsky-106/" TargetMode="External"/><Relationship Id="rId9" Type="http://schemas.openxmlformats.org/officeDocument/2006/relationships/hyperlink" Target="https://www.squash-ohradni.cz/souteze/patecni-turnaje/profil-hrace/jan-jicha-272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lukas-nevoral-179/" TargetMode="External"/><Relationship Id="rId13" Type="http://schemas.openxmlformats.org/officeDocument/2006/relationships/hyperlink" Target="https://www.squash-ohradni.cz/souteze/patecni-turnaje/profil-hrace/stanislav-gibson-225/" TargetMode="External"/><Relationship Id="rId3" Type="http://schemas.openxmlformats.org/officeDocument/2006/relationships/hyperlink" Target="https://www.squash-ohradni.cz/souteze/patecni-turnaje/profil-hrace/radek-dudesek-436/" TargetMode="External"/><Relationship Id="rId7" Type="http://schemas.openxmlformats.org/officeDocument/2006/relationships/hyperlink" Target="https://www.squash-ohradni.cz/souteze/patecni-turnaje/profil-hrace/david-svoboda-239/" TargetMode="External"/><Relationship Id="rId12" Type="http://schemas.openxmlformats.org/officeDocument/2006/relationships/hyperlink" Target="https://www.squash-ohradni.cz/souteze/patecni-turnaje/profil-hrace/petr-nohel-180/" TargetMode="External"/><Relationship Id="rId2" Type="http://schemas.openxmlformats.org/officeDocument/2006/relationships/hyperlink" Target="https://www.squash-ohradni.cz/souteze/patecni-turnaje/profil-hrace/martin-basta-422/" TargetMode="External"/><Relationship Id="rId16" Type="http://schemas.openxmlformats.org/officeDocument/2006/relationships/hyperlink" Target="https://www.squash-ohradni.cz/souteze/patecni-turnaje/profil-hrace/kamila-----443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stanislav-pech-84/" TargetMode="External"/><Relationship Id="rId11" Type="http://schemas.openxmlformats.org/officeDocument/2006/relationships/hyperlink" Target="https://www.squash-ohradni.cz/souteze/patecni-turnaje/profil-hrace/boris-luptak-172/" TargetMode="External"/><Relationship Id="rId5" Type="http://schemas.openxmlformats.org/officeDocument/2006/relationships/hyperlink" Target="https://www.squash-ohradni.cz/souteze/patecni-turnaje/profil-hrace/tomas-fecak-265/" TargetMode="External"/><Relationship Id="rId15" Type="http://schemas.openxmlformats.org/officeDocument/2006/relationships/hyperlink" Target="https://www.squash-ohradni.cz/souteze/patecni-turnaje/profil-hrace/petr-altman-260/" TargetMode="External"/><Relationship Id="rId10" Type="http://schemas.openxmlformats.org/officeDocument/2006/relationships/hyperlink" Target="https://www.squash-ohradni.cz/souteze/patecni-turnaje/profil-hrace/bohuslav-zajkr-134/" TargetMode="External"/><Relationship Id="rId4" Type="http://schemas.openxmlformats.org/officeDocument/2006/relationships/hyperlink" Target="https://www.squash-ohradni.cz/souteze/patecni-turnaje/profil-hrace/jan-hladis-30/" TargetMode="External"/><Relationship Id="rId9" Type="http://schemas.openxmlformats.org/officeDocument/2006/relationships/hyperlink" Target="https://www.squash-ohradni.cz/souteze/patecni-turnaje/profil-hrace/jan-jicha-272/" TargetMode="External"/><Relationship Id="rId14" Type="http://schemas.openxmlformats.org/officeDocument/2006/relationships/hyperlink" Target="https://www.squash-ohradni.cz/souteze/patecni-turnaje/profil-hrace/david-dolezel-442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denisa-linhartova-426/" TargetMode="External"/><Relationship Id="rId13" Type="http://schemas.openxmlformats.org/officeDocument/2006/relationships/hyperlink" Target="https://www.squash-ohradni.cz/souteze/patecni-turnaje/profil-hrace/petr-altman-260/" TargetMode="External"/><Relationship Id="rId3" Type="http://schemas.openxmlformats.org/officeDocument/2006/relationships/hyperlink" Target="https://www.squash-ohradni.cz/souteze/patecni-turnaje/profil-hrace/martin-basta-422/" TargetMode="External"/><Relationship Id="rId7" Type="http://schemas.openxmlformats.org/officeDocument/2006/relationships/hyperlink" Target="https://www.squash-ohradni.cz/souteze/patecni-turnaje/profil-hrace/lukas-klinecky-169/" TargetMode="External"/><Relationship Id="rId12" Type="http://schemas.openxmlformats.org/officeDocument/2006/relationships/hyperlink" Target="https://www.squash-ohradni.cz/souteze/patecni-turnaje/profil-hrace/boris-luptak-172/" TargetMode="External"/><Relationship Id="rId17" Type="http://schemas.openxmlformats.org/officeDocument/2006/relationships/hyperlink" Target="https://www.squash-ohradni.cz/souteze/patecni-turnaje/profil-hrace/petr-nemec-79/" TargetMode="External"/><Relationship Id="rId2" Type="http://schemas.openxmlformats.org/officeDocument/2006/relationships/hyperlink" Target="https://www.squash-ohradni.cz/souteze/patecni-turnaje/profil-hrace/tomas-fencl-410/" TargetMode="External"/><Relationship Id="rId16" Type="http://schemas.openxmlformats.org/officeDocument/2006/relationships/hyperlink" Target="https://www.squash-ohradni.cz/souteze/patecni-turnaje/profil-hrace/sona-brabcova-444/" TargetMode="External"/><Relationship Id="rId1" Type="http://schemas.openxmlformats.org/officeDocument/2006/relationships/hyperlink" Target="https://www.squash-ohradni.cz/souteze/patecni-turnaje/profil-hrace/adam-sinkule-441/" TargetMode="External"/><Relationship Id="rId6" Type="http://schemas.openxmlformats.org/officeDocument/2006/relationships/hyperlink" Target="https://www.squash-ohradni.cz/souteze/patecni-turnaje/profil-hrace/lukas-nevoral-179/" TargetMode="External"/><Relationship Id="rId11" Type="http://schemas.openxmlformats.org/officeDocument/2006/relationships/hyperlink" Target="https://www.squash-ohradni.cz/souteze/patecni-turnaje/profil-hrace/petr-nohel-180/" TargetMode="External"/><Relationship Id="rId5" Type="http://schemas.openxmlformats.org/officeDocument/2006/relationships/hyperlink" Target="https://www.squash-ohradni.cz/souteze/patecni-turnaje/profil-hrace/radek-dolansky-345/" TargetMode="External"/><Relationship Id="rId15" Type="http://schemas.openxmlformats.org/officeDocument/2006/relationships/hyperlink" Target="https://www.squash-ohradni.cz/souteze/patecni-turnaje/profil-hrace/jan-jicha-272/" TargetMode="External"/><Relationship Id="rId10" Type="http://schemas.openxmlformats.org/officeDocument/2006/relationships/hyperlink" Target="https://www.squash-ohradni.cz/souteze/patecni-turnaje/profil-hrace/david-svoboda-239/" TargetMode="External"/><Relationship Id="rId4" Type="http://schemas.openxmlformats.org/officeDocument/2006/relationships/hyperlink" Target="https://www.squash-ohradni.cz/souteze/patecni-turnaje/profil-hrace/tomas-cisarovsky-319/" TargetMode="External"/><Relationship Id="rId9" Type="http://schemas.openxmlformats.org/officeDocument/2006/relationships/hyperlink" Target="https://www.squash-ohradni.cz/souteze/patecni-turnaje/profil-hrace/vaclav-uhlir-224/" TargetMode="External"/><Relationship Id="rId14" Type="http://schemas.openxmlformats.org/officeDocument/2006/relationships/hyperlink" Target="https://www.squash-ohradni.cz/souteze/patecni-turnaje/profil-hrace/stanislav-gibson-225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jan-jicha-272/" TargetMode="External"/><Relationship Id="rId3" Type="http://schemas.openxmlformats.org/officeDocument/2006/relationships/hyperlink" Target="https://www.squash-ohradni.cz/souteze/patecni-turnaje/profil-hrace/vaclav-uhlir-224/" TargetMode="External"/><Relationship Id="rId7" Type="http://schemas.openxmlformats.org/officeDocument/2006/relationships/hyperlink" Target="https://www.squash-ohradni.cz/souteze/patecni-turnaje/profil-hrace/boris-luptak-172/" TargetMode="External"/><Relationship Id="rId12" Type="http://schemas.openxmlformats.org/officeDocument/2006/relationships/hyperlink" Target="https://www.squash-ohradni.cz/souteze/patecni-turnaje/profil-hrace/petr-altman-260/" TargetMode="External"/><Relationship Id="rId2" Type="http://schemas.openxmlformats.org/officeDocument/2006/relationships/hyperlink" Target="https://www.squash-ohradni.cz/souteze/patecni-turnaje/profil-hrace/adam-sinkule-441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stanislav-pech-84/" TargetMode="External"/><Relationship Id="rId11" Type="http://schemas.openxmlformats.org/officeDocument/2006/relationships/hyperlink" Target="https://www.squash-ohradni.cz/souteze/patecni-turnaje/profil-hrace/lukas-nevoral-179/" TargetMode="External"/><Relationship Id="rId5" Type="http://schemas.openxmlformats.org/officeDocument/2006/relationships/hyperlink" Target="https://www.squash-ohradni.cz/souteze/patecni-turnaje/profil-hrace/david-svoboda-239/" TargetMode="External"/><Relationship Id="rId10" Type="http://schemas.openxmlformats.org/officeDocument/2006/relationships/hyperlink" Target="https://www.squash-ohradni.cz/souteze/patecni-turnaje/profil-hrace/bohuslav-zajkr-134/" TargetMode="External"/><Relationship Id="rId4" Type="http://schemas.openxmlformats.org/officeDocument/2006/relationships/hyperlink" Target="https://www.squash-ohradni.cz/souteze/patecni-turnaje/profil-hrace/filip-hurta-35/" TargetMode="External"/><Relationship Id="rId9" Type="http://schemas.openxmlformats.org/officeDocument/2006/relationships/hyperlink" Target="https://www.squash-ohradni.cz/souteze/patecni-turnaje/profil-hrace/petr-nohel-180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petr-nohel-180/" TargetMode="External"/><Relationship Id="rId13" Type="http://schemas.openxmlformats.org/officeDocument/2006/relationships/hyperlink" Target="https://www.squash-ohradni.cz/souteze/patecni-turnaje/profil-hrace/jan-jicha-272/" TargetMode="External"/><Relationship Id="rId3" Type="http://schemas.openxmlformats.org/officeDocument/2006/relationships/hyperlink" Target="https://www.squash-ohradni.cz/souteze/patecni-turnaje/profil-hrace/lukas-nevoral-179/" TargetMode="External"/><Relationship Id="rId7" Type="http://schemas.openxmlformats.org/officeDocument/2006/relationships/hyperlink" Target="https://www.squash-ohradni.cz/souteze/patecni-turnaje/profil-hrace/jan-hladis-30/" TargetMode="External"/><Relationship Id="rId12" Type="http://schemas.openxmlformats.org/officeDocument/2006/relationships/hyperlink" Target="https://www.squash-ohradni.cz/souteze/patecni-turnaje/profil-hrace/sebastian-pech-337/" TargetMode="External"/><Relationship Id="rId2" Type="http://schemas.openxmlformats.org/officeDocument/2006/relationships/hyperlink" Target="https://www.squash-ohradni.cz/souteze/patecni-turnaje/profil-hrace/symon-vongbounthanh-412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david-svoboda-239/" TargetMode="External"/><Relationship Id="rId11" Type="http://schemas.openxmlformats.org/officeDocument/2006/relationships/hyperlink" Target="https://www.squash-ohradni.cz/souteze/patecni-turnaje/profil-hrace/ales-novak-340/" TargetMode="External"/><Relationship Id="rId5" Type="http://schemas.openxmlformats.org/officeDocument/2006/relationships/hyperlink" Target="https://www.squash-ohradni.cz/souteze/patecni-turnaje/profil-hrace/karel-svoboda-109/" TargetMode="External"/><Relationship Id="rId15" Type="http://schemas.openxmlformats.org/officeDocument/2006/relationships/hyperlink" Target="https://www.squash-ohradni.cz/souteze/patecni-turnaje/profil-hrace/filip-kulovany-446/" TargetMode="External"/><Relationship Id="rId10" Type="http://schemas.openxmlformats.org/officeDocument/2006/relationships/hyperlink" Target="https://www.squash-ohradni.cz/souteze/patecni-turnaje/profil-hrace/renata-nejtkova-438/" TargetMode="External"/><Relationship Id="rId4" Type="http://schemas.openxmlformats.org/officeDocument/2006/relationships/hyperlink" Target="https://www.squash-ohradni.cz/souteze/patecni-turnaje/profil-hrace/david-gross-330/" TargetMode="External"/><Relationship Id="rId9" Type="http://schemas.openxmlformats.org/officeDocument/2006/relationships/hyperlink" Target="https://www.squash-ohradni.cz/souteze/patecni-turnaje/profil-hrace/stanislav-pech-84/" TargetMode="External"/><Relationship Id="rId14" Type="http://schemas.openxmlformats.org/officeDocument/2006/relationships/hyperlink" Target="https://www.squash-ohradni.cz/souteze/patecni-turnaje/profil-hrace/jan-baxa-445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lukas-nevoral-179/" TargetMode="External"/><Relationship Id="rId13" Type="http://schemas.openxmlformats.org/officeDocument/2006/relationships/hyperlink" Target="https://www.squash-ohradni.cz/souteze/patecni-turnaje/profil-hrace/petr-nohel-180/" TargetMode="External"/><Relationship Id="rId3" Type="http://schemas.openxmlformats.org/officeDocument/2006/relationships/hyperlink" Target="https://www.squash-ohradni.cz/souteze/patecni-turnaje/profil-hrace/milan-beranek-339/" TargetMode="External"/><Relationship Id="rId7" Type="http://schemas.openxmlformats.org/officeDocument/2006/relationships/hyperlink" Target="https://www.squash-ohradni.cz/souteze/patecni-turnaje/profil-hrace/david-svoboda-239/" TargetMode="External"/><Relationship Id="rId12" Type="http://schemas.openxmlformats.org/officeDocument/2006/relationships/hyperlink" Target="https://www.squash-ohradni.cz/souteze/patecni-turnaje/profil-hrace/petr-altman-260/" TargetMode="External"/><Relationship Id="rId2" Type="http://schemas.openxmlformats.org/officeDocument/2006/relationships/hyperlink" Target="https://www.squash-ohradni.cz/souteze/patecni-turnaje/profil-hrace/vaclav-uhlir-224/" TargetMode="External"/><Relationship Id="rId1" Type="http://schemas.openxmlformats.org/officeDocument/2006/relationships/hyperlink" Target="https://www.squash-ohradni.cz/souteze/patecni-turnaje/profil-hrace/peta-nohel-370/" TargetMode="External"/><Relationship Id="rId6" Type="http://schemas.openxmlformats.org/officeDocument/2006/relationships/hyperlink" Target="https://www.squash-ohradni.cz/souteze/patecni-turnaje/profil-hrace/martin-basta-422/" TargetMode="External"/><Relationship Id="rId11" Type="http://schemas.openxmlformats.org/officeDocument/2006/relationships/hyperlink" Target="https://www.squash-ohradni.cz/souteze/patecni-turnaje/profil-hrace/boris-luptak-172/" TargetMode="External"/><Relationship Id="rId5" Type="http://schemas.openxmlformats.org/officeDocument/2006/relationships/hyperlink" Target="https://www.squash-ohradni.cz/souteze/patecni-turnaje/profil-hrace/adam-sinkule-441/" TargetMode="External"/><Relationship Id="rId10" Type="http://schemas.openxmlformats.org/officeDocument/2006/relationships/hyperlink" Target="https://www.squash-ohradni.cz/souteze/patecni-turnaje/profil-hrace/stanislav-gibson-225/" TargetMode="External"/><Relationship Id="rId4" Type="http://schemas.openxmlformats.org/officeDocument/2006/relationships/hyperlink" Target="https://www.squash-ohradni.cz/souteze/patecni-turnaje/profil-hrace/tomas-valta-447/" TargetMode="External"/><Relationship Id="rId9" Type="http://schemas.openxmlformats.org/officeDocument/2006/relationships/hyperlink" Target="https://www.squash-ohradni.cz/souteze/patecni-turnaje/profil-hrace/jan-hladis-30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karel-svoboda-109/" TargetMode="External"/><Relationship Id="rId13" Type="http://schemas.openxmlformats.org/officeDocument/2006/relationships/hyperlink" Target="https://www.squash-ohradni.cz/souteze/patecni-turnaje/profil-hrace/boris-luptak-172/" TargetMode="External"/><Relationship Id="rId3" Type="http://schemas.openxmlformats.org/officeDocument/2006/relationships/hyperlink" Target="https://www.squash-ohradni.cz/souteze/patecni-turnaje/profil-hrace/jan-hladis-30/" TargetMode="External"/><Relationship Id="rId7" Type="http://schemas.openxmlformats.org/officeDocument/2006/relationships/hyperlink" Target="https://www.squash-ohradni.cz/souteze/patecni-turnaje/profil-hrace/martin-basta-422/" TargetMode="External"/><Relationship Id="rId12" Type="http://schemas.openxmlformats.org/officeDocument/2006/relationships/hyperlink" Target="https://www.squash-ohradni.cz/souteze/patecni-turnaje/profil-hrace/lukas-nevoral-179/" TargetMode="External"/><Relationship Id="rId2" Type="http://schemas.openxmlformats.org/officeDocument/2006/relationships/hyperlink" Target="https://www.squash-ohradni.cz/souteze/patecni-turnaje/profil-hrace/milan-beranek-339/" TargetMode="External"/><Relationship Id="rId16" Type="http://schemas.openxmlformats.org/officeDocument/2006/relationships/hyperlink" Target="https://www.squash-ohradni.cz/souteze/patecni-turnaje/profil-hrace/adam-sinkule-441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vaclav-uhlir-224/" TargetMode="External"/><Relationship Id="rId11" Type="http://schemas.openxmlformats.org/officeDocument/2006/relationships/hyperlink" Target="https://www.squash-ohradni.cz/souteze/patecni-turnaje/profil-hrace/martin-vseticka-393/" TargetMode="External"/><Relationship Id="rId5" Type="http://schemas.openxmlformats.org/officeDocument/2006/relationships/hyperlink" Target="https://www.squash-ohradni.cz/souteze/patecni-turnaje/profil-hrace/tomas-cisarovsky-319/" TargetMode="External"/><Relationship Id="rId15" Type="http://schemas.openxmlformats.org/officeDocument/2006/relationships/hyperlink" Target="https://www.squash-ohradni.cz/souteze/patecni-turnaje/profil-hrace/sebastian-pech-337/" TargetMode="External"/><Relationship Id="rId10" Type="http://schemas.openxmlformats.org/officeDocument/2006/relationships/hyperlink" Target="https://www.squash-ohradni.cz/souteze/patecni-turnaje/profil-hrace/bohuslav-zajkr-134/" TargetMode="External"/><Relationship Id="rId4" Type="http://schemas.openxmlformats.org/officeDocument/2006/relationships/hyperlink" Target="https://www.squash-ohradni.cz/souteze/patecni-turnaje/profil-hrace/stanislav-pech-84/" TargetMode="External"/><Relationship Id="rId9" Type="http://schemas.openxmlformats.org/officeDocument/2006/relationships/hyperlink" Target="https://www.squash-ohradni.cz/souteze/patecni-turnaje/profil-hrace/david-svoboda-239/" TargetMode="External"/><Relationship Id="rId14" Type="http://schemas.openxmlformats.org/officeDocument/2006/relationships/hyperlink" Target="https://www.squash-ohradni.cz/souteze/patecni-turnaje/profil-hrace/jan-jicha-27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workbookViewId="0">
      <selection activeCell="G10" sqref="G10"/>
    </sheetView>
  </sheetViews>
  <sheetFormatPr defaultRowHeight="15"/>
  <cols>
    <col min="1" max="1" width="6" customWidth="1"/>
    <col min="2" max="2" width="28.42578125" customWidth="1"/>
  </cols>
  <sheetData>
    <row r="1" spans="1:3" ht="15.75" thickBot="1">
      <c r="A1" s="2" t="s">
        <v>15</v>
      </c>
      <c r="B1" s="3"/>
      <c r="C1" s="4">
        <v>2017</v>
      </c>
    </row>
    <row r="2" spans="1:3" ht="15.75" thickBot="1">
      <c r="A2" s="5" t="s">
        <v>0</v>
      </c>
      <c r="B2" s="5" t="s">
        <v>1</v>
      </c>
      <c r="C2" s="5" t="s">
        <v>2</v>
      </c>
    </row>
    <row r="3" spans="1:3" ht="15.75" thickTop="1">
      <c r="A3" s="8">
        <v>1</v>
      </c>
      <c r="B3" s="9" t="str">
        <f>List4!A2</f>
        <v>Milan Beránek</v>
      </c>
      <c r="C3" s="9">
        <f>List4!B2</f>
        <v>1940</v>
      </c>
    </row>
    <row r="4" spans="1:3">
      <c r="A4" s="8">
        <f>A3+1</f>
        <v>2</v>
      </c>
      <c r="B4" s="9" t="str">
        <f>List4!A3</f>
        <v>Adam Sinkule</v>
      </c>
      <c r="C4" s="9">
        <f>List4!B3</f>
        <v>1370</v>
      </c>
    </row>
    <row r="5" spans="1:3">
      <c r="A5" s="8">
        <f t="shared" ref="A5:A42" si="0">A4+1</f>
        <v>3</v>
      </c>
      <c r="B5" s="9" t="str">
        <f>List4!A4</f>
        <v>Stanislav Pech</v>
      </c>
      <c r="C5" s="9">
        <f>List4!B4</f>
        <v>1320</v>
      </c>
    </row>
    <row r="6" spans="1:3">
      <c r="A6" s="1">
        <f t="shared" si="0"/>
        <v>4</v>
      </c>
      <c r="B6" t="str">
        <f>List4!A5</f>
        <v>David Svoboda</v>
      </c>
      <c r="C6">
        <f>List4!B5</f>
        <v>1290</v>
      </c>
    </row>
    <row r="7" spans="1:3">
      <c r="A7" s="1">
        <f t="shared" si="0"/>
        <v>5</v>
      </c>
      <c r="B7" t="str">
        <f>List4!A6</f>
        <v>Václav Uhlíř</v>
      </c>
      <c r="C7">
        <f>List4!B6</f>
        <v>1080</v>
      </c>
    </row>
    <row r="8" spans="1:3">
      <c r="A8" s="1">
        <f t="shared" si="0"/>
        <v>6</v>
      </c>
      <c r="B8" t="str">
        <f>List4!A7</f>
        <v>Lukáš Nevoral</v>
      </c>
      <c r="C8">
        <f>List4!B7</f>
        <v>1000</v>
      </c>
    </row>
    <row r="9" spans="1:3">
      <c r="A9" s="1">
        <f t="shared" si="0"/>
        <v>7</v>
      </c>
      <c r="B9" t="str">
        <f>List4!A8</f>
        <v>Jan Hladiš</v>
      </c>
      <c r="C9">
        <f>List4!B8</f>
        <v>1000</v>
      </c>
    </row>
    <row r="10" spans="1:3">
      <c r="A10" s="1">
        <f t="shared" si="0"/>
        <v>8</v>
      </c>
      <c r="B10" t="str">
        <f>List4!A9</f>
        <v>Petr Nohel</v>
      </c>
      <c r="C10">
        <f>List4!B9</f>
        <v>900</v>
      </c>
    </row>
    <row r="11" spans="1:3">
      <c r="A11" s="1">
        <f t="shared" si="0"/>
        <v>9</v>
      </c>
      <c r="B11" t="str">
        <f>List4!A10</f>
        <v>Tomáš Valta</v>
      </c>
      <c r="C11">
        <f>List4!B10</f>
        <v>800</v>
      </c>
    </row>
    <row r="12" spans="1:3">
      <c r="A12" s="1">
        <f t="shared" si="0"/>
        <v>10</v>
      </c>
      <c r="B12" t="str">
        <f>List4!A11</f>
        <v>Péťa Nohel</v>
      </c>
      <c r="C12">
        <f>List4!B11</f>
        <v>740</v>
      </c>
    </row>
    <row r="13" spans="1:3">
      <c r="A13" s="1">
        <f t="shared" si="0"/>
        <v>11</v>
      </c>
      <c r="B13" t="str">
        <f>List4!A12</f>
        <v>Aleš Novák</v>
      </c>
      <c r="C13">
        <f>List4!B12</f>
        <v>680</v>
      </c>
    </row>
    <row r="14" spans="1:3">
      <c r="A14" s="1">
        <f t="shared" si="0"/>
        <v>12</v>
      </c>
      <c r="B14" t="str">
        <f>List4!A13</f>
        <v>Jan Jícha</v>
      </c>
      <c r="C14">
        <f>List4!B13</f>
        <v>670</v>
      </c>
    </row>
    <row r="15" spans="1:3">
      <c r="A15" s="1">
        <f t="shared" si="0"/>
        <v>13</v>
      </c>
      <c r="B15" t="str">
        <f>List4!A14</f>
        <v>Boris Lupták</v>
      </c>
      <c r="C15">
        <f>List4!B14</f>
        <v>580</v>
      </c>
    </row>
    <row r="16" spans="1:3">
      <c r="A16" s="1">
        <f t="shared" si="0"/>
        <v>14</v>
      </c>
      <c r="B16" t="str">
        <f>List4!A15</f>
        <v>Martin Bašta</v>
      </c>
      <c r="C16">
        <f>List4!B15</f>
        <v>560</v>
      </c>
    </row>
    <row r="17" spans="1:3">
      <c r="A17" s="1">
        <f t="shared" si="0"/>
        <v>15</v>
      </c>
      <c r="B17" t="str">
        <f>List4!A16</f>
        <v>Karel Svoboda</v>
      </c>
      <c r="C17">
        <f>List4!B16</f>
        <v>560</v>
      </c>
    </row>
    <row r="18" spans="1:3">
      <c r="A18" s="1">
        <f t="shared" si="0"/>
        <v>16</v>
      </c>
      <c r="B18" t="str">
        <f>List4!A17</f>
        <v>Bohuslav Zajkr</v>
      </c>
      <c r="C18">
        <f>List4!B17</f>
        <v>480</v>
      </c>
    </row>
    <row r="19" spans="1:3">
      <c r="A19" s="1">
        <f t="shared" si="0"/>
        <v>17</v>
      </c>
      <c r="B19" t="str">
        <f>List4!A18</f>
        <v>Dmytro Kondratěnko</v>
      </c>
      <c r="C19">
        <f>List4!B18</f>
        <v>430</v>
      </c>
    </row>
    <row r="20" spans="1:3">
      <c r="A20" s="1">
        <f t="shared" si="0"/>
        <v>18</v>
      </c>
      <c r="B20" t="str">
        <f>List4!A19</f>
        <v>Tomáš Císařovský</v>
      </c>
      <c r="C20">
        <f>List4!B19</f>
        <v>380</v>
      </c>
    </row>
    <row r="21" spans="1:3">
      <c r="A21" s="1">
        <f t="shared" si="0"/>
        <v>19</v>
      </c>
      <c r="B21" t="str">
        <f>List4!A20</f>
        <v>Petr Altman</v>
      </c>
      <c r="C21">
        <f>List4!B20</f>
        <v>280</v>
      </c>
    </row>
    <row r="22" spans="1:3">
      <c r="A22" s="1">
        <f t="shared" si="0"/>
        <v>20</v>
      </c>
      <c r="B22" t="str">
        <f>List4!A21</f>
        <v>Stanislav ml. Pech</v>
      </c>
      <c r="C22">
        <f>List4!B21</f>
        <v>210</v>
      </c>
    </row>
    <row r="23" spans="1:3">
      <c r="A23" s="1">
        <f t="shared" si="0"/>
        <v>21</v>
      </c>
      <c r="B23" t="str">
        <f>List4!A22</f>
        <v>Vít Barnáš</v>
      </c>
      <c r="C23">
        <f>List4!B22</f>
        <v>200</v>
      </c>
    </row>
    <row r="24" spans="1:3">
      <c r="A24" s="1">
        <f t="shared" si="0"/>
        <v>22</v>
      </c>
      <c r="B24" t="str">
        <f>List4!A23</f>
        <v>Luboš Walter</v>
      </c>
      <c r="C24">
        <f>List4!B23</f>
        <v>200</v>
      </c>
    </row>
    <row r="25" spans="1:3">
      <c r="A25" s="1">
        <f t="shared" si="0"/>
        <v>23</v>
      </c>
      <c r="B25" t="str">
        <f>List4!A24</f>
        <v>Tomáš Fencl</v>
      </c>
      <c r="C25">
        <f>List4!B24</f>
        <v>190</v>
      </c>
    </row>
    <row r="26" spans="1:3">
      <c r="A26" s="1">
        <f t="shared" si="0"/>
        <v>24</v>
      </c>
      <c r="B26" t="str">
        <f>List4!A25</f>
        <v>Radek Ungr</v>
      </c>
      <c r="C26">
        <f>List4!B25</f>
        <v>190</v>
      </c>
    </row>
    <row r="27" spans="1:3">
      <c r="A27" s="1">
        <f t="shared" si="0"/>
        <v>25</v>
      </c>
      <c r="B27" t="str">
        <f>List4!A26</f>
        <v>David Gross</v>
      </c>
      <c r="C27">
        <f>List4!B26</f>
        <v>180</v>
      </c>
    </row>
    <row r="28" spans="1:3">
      <c r="A28" s="1">
        <f t="shared" si="0"/>
        <v>26</v>
      </c>
      <c r="B28" t="str">
        <f>List4!A27</f>
        <v>Symon Vongbounthanh</v>
      </c>
      <c r="C28">
        <f>List4!B27</f>
        <v>180</v>
      </c>
    </row>
    <row r="29" spans="1:3">
      <c r="A29" s="1">
        <f t="shared" si="0"/>
        <v>27</v>
      </c>
      <c r="B29" t="str">
        <f>List4!A28</f>
        <v>Stanislav Gibson</v>
      </c>
      <c r="C29">
        <f>List4!B28</f>
        <v>170</v>
      </c>
    </row>
    <row r="30" spans="1:3">
      <c r="A30" s="1">
        <f t="shared" si="0"/>
        <v>28</v>
      </c>
      <c r="B30" t="str">
        <f>List4!A29</f>
        <v>Radek Dudešek</v>
      </c>
      <c r="C30">
        <f>List4!B29</f>
        <v>160</v>
      </c>
    </row>
    <row r="31" spans="1:3">
      <c r="A31" s="1">
        <f t="shared" si="0"/>
        <v>29</v>
      </c>
      <c r="B31" t="str">
        <f>List4!A30</f>
        <v>Ondřej Skybský</v>
      </c>
      <c r="C31">
        <f>List4!B30</f>
        <v>140</v>
      </c>
    </row>
    <row r="32" spans="1:3">
      <c r="A32" s="1">
        <f t="shared" si="0"/>
        <v>30</v>
      </c>
      <c r="B32" t="str">
        <f>List4!A31</f>
        <v>Filip Hurta</v>
      </c>
      <c r="C32">
        <f>List4!B31</f>
        <v>140</v>
      </c>
    </row>
    <row r="33" spans="1:3">
      <c r="A33" s="1">
        <f t="shared" si="0"/>
        <v>31</v>
      </c>
      <c r="B33" t="str">
        <f>List4!A32</f>
        <v>Martin Kříž</v>
      </c>
      <c r="C33">
        <f>List4!B32</f>
        <v>140</v>
      </c>
    </row>
    <row r="34" spans="1:3">
      <c r="A34" s="1">
        <f t="shared" si="0"/>
        <v>32</v>
      </c>
      <c r="B34" t="str">
        <f>List4!A33</f>
        <v>Radek Dolanský</v>
      </c>
      <c r="C34">
        <f>List4!B33</f>
        <v>130</v>
      </c>
    </row>
    <row r="35" spans="1:3">
      <c r="A35" s="1">
        <f t="shared" si="0"/>
        <v>33</v>
      </c>
      <c r="B35" t="str">
        <f>List4!A34</f>
        <v>Michal Snopek</v>
      </c>
      <c r="C35">
        <f>List4!B34</f>
        <v>130</v>
      </c>
    </row>
    <row r="36" spans="1:3">
      <c r="A36" s="1">
        <f t="shared" si="0"/>
        <v>34</v>
      </c>
      <c r="B36" t="str">
        <f>List4!A35</f>
        <v>Tomáš Fecák</v>
      </c>
      <c r="C36">
        <f>List4!B35</f>
        <v>120</v>
      </c>
    </row>
    <row r="37" spans="1:3">
      <c r="A37" s="1">
        <f t="shared" si="0"/>
        <v>35</v>
      </c>
      <c r="B37" t="str">
        <f>List4!A36</f>
        <v>Martin Všetička</v>
      </c>
      <c r="C37">
        <f>List4!B36</f>
        <v>120</v>
      </c>
    </row>
    <row r="38" spans="1:3">
      <c r="A38" s="1">
        <f t="shared" si="0"/>
        <v>36</v>
      </c>
      <c r="B38" t="str">
        <f>List4!A37</f>
        <v>Sebastian Pech</v>
      </c>
      <c r="C38">
        <f>List4!B37</f>
        <v>120</v>
      </c>
    </row>
    <row r="39" spans="1:3">
      <c r="A39" s="1">
        <f t="shared" si="0"/>
        <v>37</v>
      </c>
      <c r="B39" t="str">
        <f>List4!A38</f>
        <v>Lukáš Klinecký</v>
      </c>
      <c r="C39">
        <f>List4!B38</f>
        <v>110</v>
      </c>
    </row>
    <row r="40" spans="1:3">
      <c r="A40" s="1">
        <f t="shared" si="0"/>
        <v>38</v>
      </c>
      <c r="B40" t="str">
        <f>List4!A39</f>
        <v>Denisa Linhartová</v>
      </c>
      <c r="C40">
        <f>List4!B39</f>
        <v>100</v>
      </c>
    </row>
    <row r="41" spans="1:3">
      <c r="A41" s="1">
        <f t="shared" si="0"/>
        <v>39</v>
      </c>
      <c r="B41" t="str">
        <f>List4!A40</f>
        <v>Petr Němec</v>
      </c>
      <c r="C41">
        <f>List4!B40</f>
        <v>80</v>
      </c>
    </row>
    <row r="42" spans="1:3">
      <c r="A42" s="1">
        <f t="shared" si="0"/>
        <v>40</v>
      </c>
      <c r="C42">
        <f>List4!B41</f>
        <v>70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18" sqref="A18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>
      <c r="A4" s="6" t="s">
        <v>19</v>
      </c>
      <c r="B4" s="7" t="s">
        <v>62</v>
      </c>
      <c r="C4" s="6">
        <v>180</v>
      </c>
      <c r="D4" s="1"/>
    </row>
    <row r="5" spans="1:4">
      <c r="A5" s="6" t="s">
        <v>21</v>
      </c>
      <c r="B5" s="7" t="s">
        <v>53</v>
      </c>
      <c r="C5" s="6">
        <v>160</v>
      </c>
      <c r="D5" s="1"/>
    </row>
    <row r="6" spans="1:4">
      <c r="A6" s="6" t="s">
        <v>22</v>
      </c>
      <c r="B6" s="7" t="s">
        <v>14</v>
      </c>
      <c r="C6" s="6">
        <v>140</v>
      </c>
      <c r="D6" s="1"/>
    </row>
    <row r="7" spans="1:4">
      <c r="A7" s="6" t="s">
        <v>23</v>
      </c>
      <c r="B7" s="7" t="s">
        <v>6</v>
      </c>
      <c r="C7" s="6">
        <v>120</v>
      </c>
      <c r="D7" s="1"/>
    </row>
    <row r="8" spans="1:4">
      <c r="A8" s="6" t="s">
        <v>25</v>
      </c>
      <c r="B8" s="7" t="s">
        <v>20</v>
      </c>
      <c r="C8" s="6">
        <v>110</v>
      </c>
      <c r="D8" s="1"/>
    </row>
    <row r="9" spans="1:4">
      <c r="A9" s="6" t="s">
        <v>26</v>
      </c>
      <c r="B9" s="7" t="s">
        <v>3</v>
      </c>
      <c r="C9" s="6">
        <v>100</v>
      </c>
      <c r="D9" s="1"/>
    </row>
    <row r="10" spans="1:4">
      <c r="A10" s="6" t="s">
        <v>27</v>
      </c>
      <c r="B10" s="7" t="s">
        <v>30</v>
      </c>
      <c r="C10" s="6">
        <v>90</v>
      </c>
      <c r="D10" s="1"/>
    </row>
    <row r="11" spans="1:4">
      <c r="A11" s="6" t="s">
        <v>28</v>
      </c>
      <c r="B11" s="7" t="s">
        <v>5</v>
      </c>
      <c r="C11" s="6">
        <v>80</v>
      </c>
      <c r="D11" s="1"/>
    </row>
    <row r="12" spans="1:4">
      <c r="A12" s="6" t="s">
        <v>29</v>
      </c>
      <c r="B12" s="7" t="s">
        <v>9</v>
      </c>
      <c r="C12" s="6">
        <v>70</v>
      </c>
      <c r="D12" s="1"/>
    </row>
    <row r="13" spans="1:4">
      <c r="A13" s="6" t="s">
        <v>31</v>
      </c>
      <c r="B13" s="7" t="s">
        <v>10</v>
      </c>
      <c r="C13" s="6">
        <v>60</v>
      </c>
      <c r="D13" s="1"/>
    </row>
    <row r="14" spans="1:4">
      <c r="A14" s="6" t="s">
        <v>32</v>
      </c>
      <c r="B14" s="7" t="s">
        <v>4</v>
      </c>
      <c r="C14" s="6">
        <v>50</v>
      </c>
      <c r="D14" s="1"/>
    </row>
    <row r="15" spans="1:4" ht="16.5" customHeight="1">
      <c r="A15" s="6" t="s">
        <v>34</v>
      </c>
      <c r="B15" s="7" t="s">
        <v>35</v>
      </c>
      <c r="C15" s="6">
        <v>40</v>
      </c>
      <c r="D15" s="1"/>
    </row>
    <row r="16" spans="1:4">
      <c r="A16" s="6" t="s">
        <v>36</v>
      </c>
      <c r="B16" s="7" t="s">
        <v>59</v>
      </c>
      <c r="C16" s="6">
        <v>30</v>
      </c>
      <c r="D16" s="1"/>
    </row>
    <row r="17" spans="1:4">
      <c r="A17" s="6" t="s">
        <v>38</v>
      </c>
      <c r="B17" s="7" t="s">
        <v>45</v>
      </c>
      <c r="C17" s="6">
        <v>20</v>
      </c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tomas-valta-447/"/>
    <hyperlink ref="B5" r:id="rId3" tooltip="profil hráče" display="https://www.squash-ohradni.cz/souteze/patecni-turnaje/profil-hrace/vaclav-uhlir-224/"/>
    <hyperlink ref="B6" r:id="rId4" tooltip="profil hráče" display="https://www.squash-ohradni.cz/souteze/patecni-turnaje/profil-hrace/lukas-nevoral-179/"/>
    <hyperlink ref="B7" r:id="rId5" tooltip="profil hráče" display="https://www.squash-ohradni.cz/souteze/patecni-turnaje/profil-hrace/ales-novak-340/"/>
    <hyperlink ref="B8" r:id="rId6" tooltip="profil hráče" display="https://www.squash-ohradni.cz/souteze/patecni-turnaje/profil-hrace/adam-sinkule-441/"/>
    <hyperlink ref="B9" r:id="rId7" tooltip="profil hráče" display="https://www.squash-ohradni.cz/souteze/patecni-turnaje/profil-hrace/stanislav-pech-84/"/>
    <hyperlink ref="B10" r:id="rId8" tooltip="profil hráče" display="https://www.squash-ohradni.cz/souteze/patecni-turnaje/profil-hrace/boris-luptak-172/"/>
    <hyperlink ref="B11" r:id="rId9" tooltip="profil hráče" display="https://www.squash-ohradni.cz/souteze/patecni-turnaje/profil-hrace/jan-hladis-30/"/>
    <hyperlink ref="B12" r:id="rId10" tooltip="profil hráče" display="https://www.squash-ohradni.cz/souteze/patecni-turnaje/profil-hrace/petr-nohel-180/"/>
    <hyperlink ref="B13" r:id="rId11" tooltip="profil hráče" display="https://www.squash-ohradni.cz/souteze/patecni-turnaje/profil-hrace/jan-jicha-272/"/>
    <hyperlink ref="B14" r:id="rId12" tooltip="profil hráče" display="https://www.squash-ohradni.cz/souteze/patecni-turnaje/profil-hrace/david-svoboda-239/"/>
    <hyperlink ref="B15" r:id="rId13" tooltip="profil hráče" display="https://www.squash-ohradni.cz/souteze/patecni-turnaje/profil-hrace/david-gross-330/"/>
    <hyperlink ref="B16" r:id="rId14" tooltip="profil hráče" display="https://www.squash-ohradni.cz/souteze/patecni-turnaje/profil-hrace/sebastian-pech-337/"/>
    <hyperlink ref="B17" r:id="rId15" tooltip="profil hráče" display="https://www.squash-ohradni.cz/souteze/patecni-turnaje/profil-hrace/petr-altman-260/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1" sqref="B11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20</v>
      </c>
      <c r="C3" s="6">
        <v>200</v>
      </c>
      <c r="D3" s="1"/>
    </row>
    <row r="4" spans="1:4">
      <c r="A4" s="6" t="s">
        <v>19</v>
      </c>
      <c r="B4" s="7" t="s">
        <v>7</v>
      </c>
      <c r="C4" s="6">
        <v>180</v>
      </c>
      <c r="D4" s="1"/>
    </row>
    <row r="5" spans="1:4" ht="30">
      <c r="A5" s="6" t="s">
        <v>21</v>
      </c>
      <c r="B5" s="7" t="s">
        <v>63</v>
      </c>
      <c r="C5" s="6">
        <v>160</v>
      </c>
      <c r="D5" s="1"/>
    </row>
    <row r="6" spans="1:4">
      <c r="A6" s="6" t="s">
        <v>22</v>
      </c>
      <c r="B6" s="7" t="s">
        <v>3</v>
      </c>
      <c r="C6" s="6">
        <v>140</v>
      </c>
      <c r="D6" s="1"/>
    </row>
    <row r="7" spans="1:4">
      <c r="A7" s="6" t="s">
        <v>23</v>
      </c>
      <c r="B7" s="7" t="s">
        <v>62</v>
      </c>
      <c r="C7" s="6">
        <v>120</v>
      </c>
      <c r="D7" s="1"/>
    </row>
    <row r="8" spans="1:4">
      <c r="A8" s="6" t="s">
        <v>25</v>
      </c>
      <c r="B8" s="7" t="s">
        <v>49</v>
      </c>
      <c r="C8" s="6">
        <v>110</v>
      </c>
      <c r="D8" s="1"/>
    </row>
    <row r="9" spans="1:4">
      <c r="A9" s="6" t="s">
        <v>26</v>
      </c>
      <c r="B9" s="7" t="s">
        <v>4</v>
      </c>
      <c r="C9" s="6">
        <v>100</v>
      </c>
      <c r="D9" s="1"/>
    </row>
    <row r="10" spans="1:4">
      <c r="A10" s="6" t="s">
        <v>27</v>
      </c>
      <c r="B10" s="7" t="s">
        <v>9</v>
      </c>
      <c r="C10" s="6">
        <v>90</v>
      </c>
      <c r="D10" s="1"/>
    </row>
    <row r="11" spans="1:4">
      <c r="A11" s="6" t="s">
        <v>28</v>
      </c>
      <c r="B11" s="7" t="s">
        <v>64</v>
      </c>
      <c r="C11" s="6">
        <v>80</v>
      </c>
      <c r="D11" s="1"/>
    </row>
    <row r="12" spans="1:4">
      <c r="A12" s="6" t="s">
        <v>29</v>
      </c>
      <c r="B12" s="7" t="s">
        <v>14</v>
      </c>
      <c r="C12" s="6">
        <v>70</v>
      </c>
      <c r="D12" s="1"/>
    </row>
    <row r="13" spans="1:4">
      <c r="A13" s="6" t="s">
        <v>31</v>
      </c>
      <c r="B13" s="7" t="s">
        <v>33</v>
      </c>
      <c r="C13" s="6">
        <v>60</v>
      </c>
      <c r="D13" s="1"/>
    </row>
    <row r="14" spans="1:4">
      <c r="A14" s="6" t="s">
        <v>32</v>
      </c>
      <c r="B14" s="7" t="s">
        <v>10</v>
      </c>
      <c r="C14" s="6">
        <v>50</v>
      </c>
      <c r="D14" s="1"/>
    </row>
    <row r="15" spans="1:4" ht="16.5" customHeight="1">
      <c r="A15" s="6" t="s">
        <v>34</v>
      </c>
      <c r="B15" s="7" t="s">
        <v>6</v>
      </c>
      <c r="C15" s="6">
        <v>40</v>
      </c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adam-sinkule-441/"/>
    <hyperlink ref="B4" r:id="rId2" tooltip="profil hráče" display="https://www.squash-ohradni.cz/souteze/patecni-turnaje/profil-hrace/milan-beranek-339/"/>
    <hyperlink ref="B5" r:id="rId3" tooltip="profil hráče" display="https://www.squash-ohradni.cz/souteze/patecni-turnaje/profil-hrace/dmytro-kondratenko-449/"/>
    <hyperlink ref="B6" r:id="rId4" tooltip="profil hráče" display="https://www.squash-ohradni.cz/souteze/patecni-turnaje/profil-hrace/stanislav-pech-84/"/>
    <hyperlink ref="B7" r:id="rId5" tooltip="profil hráče" display="https://www.squash-ohradni.cz/souteze/patecni-turnaje/profil-hrace/tomas-valta-447/"/>
    <hyperlink ref="B8" r:id="rId6" tooltip="profil hráče" display="https://www.squash-ohradni.cz/souteze/patecni-turnaje/profil-hrace/tomas-cisarovsky-319/"/>
    <hyperlink ref="B9" r:id="rId7" tooltip="profil hráče" display="https://www.squash-ohradni.cz/souteze/patecni-turnaje/profil-hrace/david-svoboda-239/"/>
    <hyperlink ref="B10" r:id="rId8" tooltip="profil hráče" display="https://www.squash-ohradni.cz/souteze/patecni-turnaje/profil-hrace/petr-nohel-180/"/>
    <hyperlink ref="B11" r:id="rId9" tooltip="profil hráče" display="https://www.squash-ohradni.cz/souteze/patecni-turnaje/profil-hrace/michal-snopek-387/"/>
    <hyperlink ref="B12" r:id="rId10" tooltip="profil hráče" display="https://www.squash-ohradni.cz/souteze/patecni-turnaje/profil-hrace/lukas-nevoral-179/"/>
    <hyperlink ref="B13" r:id="rId11" tooltip="profil hráče" display="https://www.squash-ohradni.cz/souteze/patecni-turnaje/profil-hrace/stanislav-ml--pech-336/"/>
    <hyperlink ref="B14" r:id="rId12" tooltip="profil hráče" display="https://www.squash-ohradni.cz/souteze/patecni-turnaje/profil-hrace/jan-jicha-272/"/>
    <hyperlink ref="B15" r:id="rId13" tooltip="profil hráče" display="https://www.squash-ohradni.cz/souteze/patecni-turnaje/profil-hrace/ales-novak-340/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1" sqref="B11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65</v>
      </c>
      <c r="C3" s="6">
        <v>200</v>
      </c>
      <c r="D3" s="1"/>
    </row>
    <row r="4" spans="1:4">
      <c r="A4" s="6" t="s">
        <v>19</v>
      </c>
      <c r="B4" s="7" t="s">
        <v>24</v>
      </c>
      <c r="C4" s="6">
        <v>180</v>
      </c>
      <c r="D4" s="1"/>
    </row>
    <row r="5" spans="1:4">
      <c r="A5" s="6" t="s">
        <v>21</v>
      </c>
      <c r="B5" s="7" t="s">
        <v>53</v>
      </c>
      <c r="C5" s="6">
        <v>160</v>
      </c>
      <c r="D5" s="1"/>
    </row>
    <row r="6" spans="1:4">
      <c r="A6" s="6" t="s">
        <v>22</v>
      </c>
      <c r="B6" s="7" t="s">
        <v>4</v>
      </c>
      <c r="C6" s="6">
        <v>140</v>
      </c>
      <c r="D6" s="1"/>
    </row>
    <row r="7" spans="1:4">
      <c r="A7" s="6" t="s">
        <v>23</v>
      </c>
      <c r="B7" s="7" t="s">
        <v>7</v>
      </c>
      <c r="C7" s="6">
        <v>120</v>
      </c>
      <c r="D7" s="1"/>
    </row>
    <row r="8" spans="1:4">
      <c r="A8" s="6" t="s">
        <v>25</v>
      </c>
      <c r="B8" s="7" t="s">
        <v>14</v>
      </c>
      <c r="C8" s="6">
        <v>110</v>
      </c>
      <c r="D8" s="1"/>
    </row>
    <row r="9" spans="1:4">
      <c r="A9" s="6" t="s">
        <v>26</v>
      </c>
      <c r="B9" s="7" t="s">
        <v>3</v>
      </c>
      <c r="C9" s="6">
        <v>100</v>
      </c>
      <c r="D9" s="1"/>
    </row>
    <row r="10" spans="1:4">
      <c r="A10" s="6" t="s">
        <v>27</v>
      </c>
      <c r="B10" s="7" t="s">
        <v>8</v>
      </c>
      <c r="C10" s="6">
        <v>90</v>
      </c>
      <c r="D10" s="1"/>
    </row>
    <row r="11" spans="1:4">
      <c r="A11" s="6" t="s">
        <v>28</v>
      </c>
      <c r="B11" s="7" t="s">
        <v>66</v>
      </c>
      <c r="C11" s="6">
        <v>80</v>
      </c>
      <c r="D11" s="1"/>
    </row>
    <row r="12" spans="1:4">
      <c r="A12" s="6" t="s">
        <v>29</v>
      </c>
      <c r="B12" s="7" t="s">
        <v>6</v>
      </c>
      <c r="C12" s="6">
        <v>70</v>
      </c>
      <c r="D12" s="1"/>
    </row>
    <row r="13" spans="1:4">
      <c r="A13" s="6" t="s">
        <v>31</v>
      </c>
      <c r="B13" s="7" t="s">
        <v>5</v>
      </c>
      <c r="C13" s="6">
        <v>60</v>
      </c>
      <c r="D13" s="1"/>
    </row>
    <row r="14" spans="1:4">
      <c r="A14" s="6" t="s">
        <v>32</v>
      </c>
      <c r="B14" s="7" t="s">
        <v>64</v>
      </c>
      <c r="C14" s="6">
        <v>50</v>
      </c>
      <c r="D14" s="1"/>
    </row>
    <row r="15" spans="1:4" ht="16.5" customHeight="1">
      <c r="A15" s="6" t="s">
        <v>34</v>
      </c>
      <c r="B15" s="7" t="s">
        <v>33</v>
      </c>
      <c r="C15" s="6">
        <v>40</v>
      </c>
      <c r="D15" s="1"/>
    </row>
    <row r="16" spans="1:4">
      <c r="A16" s="6" t="s">
        <v>36</v>
      </c>
      <c r="B16" s="7" t="s">
        <v>37</v>
      </c>
      <c r="C16" s="6">
        <v>30</v>
      </c>
      <c r="D16" s="1"/>
    </row>
    <row r="17" spans="1:4">
      <c r="A17" s="6" t="s">
        <v>38</v>
      </c>
      <c r="B17" s="7" t="s">
        <v>45</v>
      </c>
      <c r="C17" s="6">
        <v>20</v>
      </c>
      <c r="D17" s="1"/>
    </row>
    <row r="18" spans="1:4">
      <c r="A18" s="6" t="s">
        <v>46</v>
      </c>
      <c r="B18" s="7" t="s">
        <v>10</v>
      </c>
      <c r="C18" s="6">
        <v>10</v>
      </c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vit-barnas-425/"/>
    <hyperlink ref="B4" r:id="rId2" tooltip="profil hráče" display="https://www.squash-ohradni.cz/souteze/patecni-turnaje/profil-hrace/karel-svoboda-109/"/>
    <hyperlink ref="B5" r:id="rId3" tooltip="profil hráče" display="https://www.squash-ohradni.cz/souteze/patecni-turnaje/profil-hrace/vaclav-uhlir-224/"/>
    <hyperlink ref="B6" r:id="rId4" tooltip="profil hráče" display="https://www.squash-ohradni.cz/souteze/patecni-turnaje/profil-hrace/david-svoboda-239/"/>
    <hyperlink ref="B7" r:id="rId5" tooltip="profil hráče" display="https://www.squash-ohradni.cz/souteze/patecni-turnaje/profil-hrace/milan-beranek-339/"/>
    <hyperlink ref="B8" r:id="rId6" tooltip="profil hráče" display="https://www.squash-ohradni.cz/souteze/patecni-turnaje/profil-hrace/lukas-nevoral-179/"/>
    <hyperlink ref="B9" r:id="rId7" tooltip="profil hráče" display="https://www.squash-ohradni.cz/souteze/patecni-turnaje/profil-hrace/stanislav-pech-84/"/>
    <hyperlink ref="B10" r:id="rId8" tooltip="profil hráče" display="https://www.squash-ohradni.cz/souteze/patecni-turnaje/profil-hrace/bohuslav-zajkr-134/"/>
    <hyperlink ref="B11" r:id="rId9" tooltip="profil hráče" display="https://www.squash-ohradni.cz/souteze/patecni-turnaje/profil-hrace/radek-ungr-122/"/>
    <hyperlink ref="B12" r:id="rId10" tooltip="profil hráče" display="https://www.squash-ohradni.cz/souteze/patecni-turnaje/profil-hrace/ales-novak-340/"/>
    <hyperlink ref="B13" r:id="rId11" tooltip="profil hráče" display="https://www.squash-ohradni.cz/souteze/patecni-turnaje/profil-hrace/jan-hladis-30/"/>
    <hyperlink ref="B14" r:id="rId12" tooltip="profil hráče" display="https://www.squash-ohradni.cz/souteze/patecni-turnaje/profil-hrace/michal-snopek-387/"/>
    <hyperlink ref="B15" r:id="rId13" tooltip="profil hráče" display="https://www.squash-ohradni.cz/souteze/patecni-turnaje/profil-hrace/stanislav-ml--pech-336/"/>
    <hyperlink ref="B16" r:id="rId14" tooltip="profil hráče" display="https://www.squash-ohradni.cz/souteze/patecni-turnaje/profil-hrace/martin-vseticka-393/"/>
    <hyperlink ref="B17" r:id="rId15" tooltip="profil hráče" display="https://www.squash-ohradni.cz/souteze/patecni-turnaje/profil-hrace/petr-altman-260/"/>
    <hyperlink ref="B18" r:id="rId16" tooltip="profil hráče" display="https://www.squash-ohradni.cz/souteze/patecni-turnaje/profil-hrace/jan-jicha-272/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26" sqref="C26"/>
    </sheetView>
  </sheetViews>
  <sheetFormatPr defaultRowHeight="15"/>
  <cols>
    <col min="1" max="1" width="7.5703125" customWidth="1"/>
    <col min="2" max="2" width="22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20</v>
      </c>
      <c r="C3" s="6">
        <v>200</v>
      </c>
      <c r="D3" s="1"/>
    </row>
    <row r="4" spans="1:4">
      <c r="A4" s="6" t="s">
        <v>19</v>
      </c>
      <c r="B4" s="7" t="s">
        <v>7</v>
      </c>
      <c r="C4" s="6">
        <v>180</v>
      </c>
      <c r="D4" s="1"/>
    </row>
    <row r="5" spans="1:4">
      <c r="A5" s="6" t="s">
        <v>21</v>
      </c>
      <c r="B5" s="7" t="s">
        <v>62</v>
      </c>
      <c r="C5" s="6">
        <v>160</v>
      </c>
      <c r="D5" s="1"/>
    </row>
    <row r="6" spans="1:4">
      <c r="A6" s="6" t="s">
        <v>22</v>
      </c>
      <c r="B6" s="7" t="s">
        <v>18</v>
      </c>
      <c r="C6" s="6">
        <v>140</v>
      </c>
      <c r="D6" s="1"/>
    </row>
    <row r="7" spans="1:4" ht="16.5" customHeight="1">
      <c r="A7" s="6" t="s">
        <v>23</v>
      </c>
      <c r="B7" s="7" t="s">
        <v>63</v>
      </c>
      <c r="C7" s="6">
        <v>120</v>
      </c>
      <c r="D7" s="1"/>
    </row>
    <row r="8" spans="1:4">
      <c r="A8" s="6" t="s">
        <v>25</v>
      </c>
      <c r="B8" s="7" t="s">
        <v>66</v>
      </c>
      <c r="C8" s="6">
        <v>110</v>
      </c>
      <c r="D8" s="1"/>
    </row>
    <row r="9" spans="1:4">
      <c r="A9" s="6" t="s">
        <v>26</v>
      </c>
      <c r="B9" s="7" t="s">
        <v>3</v>
      </c>
      <c r="C9" s="6">
        <v>100</v>
      </c>
      <c r="D9" s="1"/>
    </row>
    <row r="10" spans="1:4">
      <c r="A10" s="6" t="s">
        <v>27</v>
      </c>
      <c r="B10" s="7" t="s">
        <v>4</v>
      </c>
      <c r="C10" s="6">
        <v>90</v>
      </c>
      <c r="D10" s="1"/>
    </row>
    <row r="11" spans="1:4">
      <c r="A11" s="6" t="s">
        <v>28</v>
      </c>
      <c r="B11" s="7" t="s">
        <v>6</v>
      </c>
      <c r="C11" s="6">
        <v>80</v>
      </c>
      <c r="D11" s="1"/>
    </row>
    <row r="12" spans="1:4">
      <c r="A12" s="6" t="s">
        <v>29</v>
      </c>
      <c r="B12" s="7" t="s">
        <v>9</v>
      </c>
      <c r="C12" s="6">
        <v>70</v>
      </c>
      <c r="D12" s="1"/>
    </row>
    <row r="13" spans="1:4">
      <c r="A13" s="6" t="s">
        <v>31</v>
      </c>
      <c r="B13" s="7" t="s">
        <v>30</v>
      </c>
      <c r="C13" s="6">
        <v>60</v>
      </c>
      <c r="D13" s="1"/>
    </row>
    <row r="14" spans="1:4">
      <c r="A14" s="6" t="s">
        <v>32</v>
      </c>
      <c r="B14" s="7" t="s">
        <v>10</v>
      </c>
      <c r="C14" s="6">
        <v>50</v>
      </c>
      <c r="D14" s="1"/>
    </row>
    <row r="15" spans="1:4" ht="16.5" customHeight="1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adam-sinkule-441/"/>
    <hyperlink ref="B4" r:id="rId2" tooltip="profil hráče" display="https://www.squash-ohradni.cz/souteze/patecni-turnaje/profil-hrace/milan-beranek-339/"/>
    <hyperlink ref="B5" r:id="rId3" tooltip="profil hráče" display="https://www.squash-ohradni.cz/souteze/patecni-turnaje/profil-hrace/tomas-valta-447/"/>
    <hyperlink ref="B6" r:id="rId4" tooltip="profil hráče" display="https://www.squash-ohradni.cz/souteze/patecni-turnaje/profil-hrace/peta-nohel-370/"/>
    <hyperlink ref="B7" r:id="rId5" tooltip="profil hráče" display="https://www.squash-ohradni.cz/souteze/patecni-turnaje/profil-hrace/dmytro-kondratenko-449/"/>
    <hyperlink ref="B8" r:id="rId6" tooltip="profil hráče" display="https://www.squash-ohradni.cz/souteze/patecni-turnaje/profil-hrace/radek-ungr-122/"/>
    <hyperlink ref="B9" r:id="rId7" tooltip="profil hráče" display="https://www.squash-ohradni.cz/souteze/patecni-turnaje/profil-hrace/stanislav-pech-84/"/>
    <hyperlink ref="B10" r:id="rId8" tooltip="profil hráče" display="https://www.squash-ohradni.cz/souteze/patecni-turnaje/profil-hrace/david-svoboda-239/"/>
    <hyperlink ref="B11" r:id="rId9" tooltip="profil hráče" display="https://www.squash-ohradni.cz/souteze/patecni-turnaje/profil-hrace/ales-novak-340/"/>
    <hyperlink ref="B12" r:id="rId10" tooltip="profil hráče" display="https://www.squash-ohradni.cz/souteze/patecni-turnaje/profil-hrace/petr-nohel-180/"/>
    <hyperlink ref="B13" r:id="rId11" tooltip="profil hráče" display="https://www.squash-ohradni.cz/souteze/patecni-turnaje/profil-hrace/boris-luptak-172/"/>
    <hyperlink ref="B14" r:id="rId12" tooltip="profil hráče" display="https://www.squash-ohradni.cz/souteze/patecni-turnaje/profil-hrace/jan-jicha-272/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5" sqref="B5"/>
    </sheetView>
  </sheetViews>
  <sheetFormatPr defaultRowHeight="15"/>
  <cols>
    <col min="1" max="1" width="7.5703125" customWidth="1"/>
    <col min="2" max="2" width="22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240</v>
      </c>
      <c r="D3" s="1"/>
    </row>
    <row r="4" spans="1:4">
      <c r="A4" s="6" t="s">
        <v>19</v>
      </c>
      <c r="B4" s="7" t="s">
        <v>53</v>
      </c>
      <c r="C4" s="6">
        <v>220</v>
      </c>
      <c r="D4" s="1"/>
    </row>
    <row r="5" spans="1:4">
      <c r="A5" s="6" t="s">
        <v>21</v>
      </c>
      <c r="B5" s="7" t="s">
        <v>67</v>
      </c>
      <c r="C5" s="6">
        <v>200</v>
      </c>
      <c r="D5" s="1"/>
    </row>
    <row r="6" spans="1:4">
      <c r="A6" s="6" t="s">
        <v>22</v>
      </c>
      <c r="B6" s="7" t="s">
        <v>4</v>
      </c>
      <c r="C6" s="6">
        <v>180</v>
      </c>
      <c r="D6" s="1"/>
    </row>
    <row r="7" spans="1:4" ht="16.5" customHeight="1">
      <c r="A7" s="6" t="s">
        <v>23</v>
      </c>
      <c r="B7" s="7" t="s">
        <v>20</v>
      </c>
      <c r="C7" s="6">
        <v>160</v>
      </c>
      <c r="D7" s="1"/>
    </row>
    <row r="8" spans="1:4">
      <c r="A8" s="6" t="s">
        <v>25</v>
      </c>
      <c r="B8" s="7" t="s">
        <v>63</v>
      </c>
      <c r="C8" s="6">
        <v>150</v>
      </c>
      <c r="D8" s="1"/>
    </row>
    <row r="9" spans="1:4">
      <c r="A9" s="6" t="s">
        <v>26</v>
      </c>
      <c r="B9" s="7" t="s">
        <v>68</v>
      </c>
      <c r="C9" s="6">
        <v>140</v>
      </c>
      <c r="D9" s="1"/>
    </row>
    <row r="10" spans="1:4">
      <c r="A10" s="6" t="s">
        <v>27</v>
      </c>
      <c r="B10" s="7" t="s">
        <v>6</v>
      </c>
      <c r="C10" s="6">
        <v>130</v>
      </c>
      <c r="D10" s="1"/>
    </row>
    <row r="11" spans="1:4">
      <c r="A11" s="6" t="s">
        <v>28</v>
      </c>
      <c r="B11" s="7" t="s">
        <v>3</v>
      </c>
      <c r="C11" s="6">
        <v>120</v>
      </c>
      <c r="D11" s="1"/>
    </row>
    <row r="12" spans="1:4">
      <c r="A12" s="6" t="s">
        <v>29</v>
      </c>
      <c r="B12" s="7" t="s">
        <v>9</v>
      </c>
      <c r="C12" s="6">
        <v>110</v>
      </c>
      <c r="D12" s="1"/>
    </row>
    <row r="13" spans="1:4">
      <c r="A13" s="6" t="s">
        <v>31</v>
      </c>
      <c r="B13" s="7" t="s">
        <v>5</v>
      </c>
      <c r="C13" s="6">
        <v>100</v>
      </c>
      <c r="D13" s="1"/>
    </row>
    <row r="14" spans="1:4">
      <c r="A14" s="6" t="s">
        <v>32</v>
      </c>
      <c r="B14" s="7" t="s">
        <v>10</v>
      </c>
      <c r="C14" s="6">
        <v>90</v>
      </c>
      <c r="D14" s="1"/>
    </row>
    <row r="15" spans="1:4" ht="16.5" customHeight="1">
      <c r="A15" s="6" t="s">
        <v>34</v>
      </c>
      <c r="B15" s="7" t="s">
        <v>8</v>
      </c>
      <c r="C15" s="6">
        <v>80</v>
      </c>
      <c r="D15" s="1"/>
    </row>
    <row r="16" spans="1:4">
      <c r="A16" s="6" t="s">
        <v>36</v>
      </c>
      <c r="B16" s="7" t="s">
        <v>45</v>
      </c>
      <c r="C16" s="6">
        <v>70</v>
      </c>
      <c r="D16" s="1"/>
    </row>
    <row r="17" spans="1:4">
      <c r="A17" s="6" t="s">
        <v>38</v>
      </c>
      <c r="B17" s="7" t="s">
        <v>33</v>
      </c>
      <c r="C17" s="6">
        <v>60</v>
      </c>
      <c r="D17" s="1"/>
    </row>
    <row r="18" spans="1:4">
      <c r="A18" s="6" t="s">
        <v>46</v>
      </c>
      <c r="B18" s="7" t="s">
        <v>24</v>
      </c>
      <c r="C18" s="6">
        <v>50</v>
      </c>
      <c r="D18" s="1"/>
    </row>
    <row r="19" spans="1:4">
      <c r="A19" s="6" t="s">
        <v>55</v>
      </c>
      <c r="B19" s="7" t="s">
        <v>30</v>
      </c>
      <c r="C19" s="6">
        <v>40</v>
      </c>
      <c r="D19" s="1"/>
    </row>
    <row r="20" spans="1:4">
      <c r="A20" s="6" t="s">
        <v>69</v>
      </c>
      <c r="B20" s="7" t="s">
        <v>70</v>
      </c>
      <c r="C20" s="6">
        <v>30</v>
      </c>
      <c r="D20" s="1"/>
    </row>
    <row r="21" spans="1:4">
      <c r="A21" s="6" t="s">
        <v>71</v>
      </c>
      <c r="B21" s="7" t="s">
        <v>59</v>
      </c>
      <c r="C21" s="6">
        <v>20</v>
      </c>
      <c r="D21" s="1"/>
    </row>
    <row r="22" spans="1:4">
      <c r="A22" s="6" t="s">
        <v>72</v>
      </c>
      <c r="B22" s="7" t="s">
        <v>73</v>
      </c>
      <c r="C22" s="6">
        <v>10</v>
      </c>
      <c r="D22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vaclav-uhlir-224/"/>
    <hyperlink ref="B5" r:id="rId3" tooltip="profil hráče" display="https://www.squash-ohradni.cz/souteze/patecni-turnaje/profil-hrace/lubos-walter-433/"/>
    <hyperlink ref="B6" r:id="rId4" tooltip="profil hráče" display="https://www.squash-ohradni.cz/souteze/patecni-turnaje/profil-hrace/david-svoboda-239/"/>
    <hyperlink ref="B7" r:id="rId5" tooltip="profil hráče" display="https://www.squash-ohradni.cz/souteze/patecni-turnaje/profil-hrace/adam-sinkule-441/"/>
    <hyperlink ref="B8" r:id="rId6" tooltip="profil hráče" display="https://www.squash-ohradni.cz/souteze/patecni-turnaje/profil-hrace/dmytro-kondratenko-449/"/>
    <hyperlink ref="B9" r:id="rId7" tooltip="profil hráče" display="https://www.squash-ohradni.cz/souteze/patecni-turnaje/profil-hrace/martin-kriz-437/"/>
    <hyperlink ref="B10" r:id="rId8" tooltip="profil hráče" display="https://www.squash-ohradni.cz/souteze/patecni-turnaje/profil-hrace/ales-novak-340/"/>
    <hyperlink ref="B11" r:id="rId9" tooltip="profil hráče" display="https://www.squash-ohradni.cz/souteze/patecni-turnaje/profil-hrace/stanislav-pech-84/"/>
    <hyperlink ref="B12" r:id="rId10" tooltip="profil hráče" display="https://www.squash-ohradni.cz/souteze/patecni-turnaje/profil-hrace/petr-nohel-180/"/>
    <hyperlink ref="B13" r:id="rId11" tooltip="profil hráče" display="https://www.squash-ohradni.cz/souteze/patecni-turnaje/profil-hrace/jan-hladis-30/"/>
    <hyperlink ref="B14" r:id="rId12" tooltip="profil hráče" display="https://www.squash-ohradni.cz/souteze/patecni-turnaje/profil-hrace/jan-jicha-272/"/>
    <hyperlink ref="B15" r:id="rId13" tooltip="profil hráče" display="https://www.squash-ohradni.cz/souteze/patecni-turnaje/profil-hrace/bohuslav-zajkr-134/"/>
    <hyperlink ref="B16" r:id="rId14" tooltip="profil hráče" display="https://www.squash-ohradni.cz/souteze/patecni-turnaje/profil-hrace/petr-altman-260/"/>
    <hyperlink ref="B17" r:id="rId15" tooltip="profil hráče" display="https://www.squash-ohradni.cz/souteze/patecni-turnaje/profil-hrace/stanislav-ml--pech-336/"/>
    <hyperlink ref="B18" r:id="rId16" tooltip="profil hráče" display="https://www.squash-ohradni.cz/souteze/patecni-turnaje/profil-hrace/karel-svoboda-109/"/>
    <hyperlink ref="B19" r:id="rId17" tooltip="profil hráče" display="https://www.squash-ohradni.cz/souteze/patecni-turnaje/profil-hrace/boris-luptak-172/"/>
    <hyperlink ref="B20" r:id="rId18" tooltip="profil hráče" display="https://www.squash-ohradni.cz/souteze/patecni-turnaje/profil-hrace/jaroslav-janecek-451/"/>
    <hyperlink ref="B21" r:id="rId19" tooltip="profil hráče" display="https://www.squash-ohradni.cz/souteze/patecni-turnaje/profil-hrace/sebastian-pech-337/"/>
    <hyperlink ref="B22" r:id="rId20" tooltip="profil hráče" display="https://www.squash-ohradni.cz/souteze/patecni-turnaje/profil-hrace/radim-von-seht-130/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8"/>
  <sheetViews>
    <sheetView workbookViewId="0">
      <selection activeCell="C2" sqref="A2:C2"/>
    </sheetView>
  </sheetViews>
  <sheetFormatPr defaultRowHeight="15"/>
  <cols>
    <col min="1" max="1" width="18.28515625" customWidth="1"/>
    <col min="2" max="2" width="11.85546875" bestFit="1" customWidth="1"/>
  </cols>
  <sheetData>
    <row r="1" spans="1:3">
      <c r="A1" t="s">
        <v>11</v>
      </c>
      <c r="B1" t="s">
        <v>2</v>
      </c>
      <c r="C1" s="1" t="s">
        <v>12</v>
      </c>
    </row>
    <row r="2" spans="1:3">
      <c r="A2" s="7" t="s">
        <v>7</v>
      </c>
      <c r="B2">
        <f>'7.4.2017'!C11+'21.4.2017'!C3+'5.5.2017'!C3+'12.5.2017'!C3+'19.5.2017'!C5+'26.5.2017'!C4+'2.6.2017'!C3+'9.6.2017'!C4+'16.6.2017'!C7+'23.6.2017'!C4+'30.6.2017'!C3</f>
        <v>1940</v>
      </c>
      <c r="C2" s="1">
        <v>11</v>
      </c>
    </row>
    <row r="3" spans="1:3">
      <c r="A3" s="7" t="s">
        <v>20</v>
      </c>
      <c r="B3">
        <f>'7.4.2017'!C4+'28.4.2017'!C3+'5.5.2017'!C4+'19.5.2017'!C7+'26.5.2017'!C18+'2.6.2017'!C8+'9.6.2017'!C3+'23.6.2017'!C3+'30.6.2017'!C7</f>
        <v>1370</v>
      </c>
      <c r="C3" s="1">
        <v>9</v>
      </c>
    </row>
    <row r="4" spans="1:3">
      <c r="A4" s="7" t="s">
        <v>3</v>
      </c>
      <c r="B4">
        <f>'7.4.2017'!C5+'14.4.2017'!C5+'21.4.2017'!C8+'5.5.2017'!C8+'12.5.2017'!C11+'26.5.2017'!C6+'2.6.2017'!C9+'9.6.2017'!C6+'16.6.2017'!C9+'23.6.2017'!C9+'30.6.2017'!C11</f>
        <v>1320</v>
      </c>
      <c r="C4" s="1">
        <v>11</v>
      </c>
    </row>
    <row r="5" spans="1:3">
      <c r="A5" s="7" t="s">
        <v>4</v>
      </c>
      <c r="B5">
        <f>'7.4.2017'!C6+'21.4.2017'!C9+'28.4.2017'!C12+'5.5.2017'!C7+'12.5.2017'!C8+'19.5.2017'!C9+'26.5.2017'!C11+'2.6.2017'!C14+'9.6.2017'!C9+'16.6.2017'!C6+'23.6.2017'!C10+'30.6.2017'!C6</f>
        <v>1290</v>
      </c>
      <c r="C5" s="1">
        <v>12</v>
      </c>
    </row>
    <row r="6" spans="1:3">
      <c r="A6" s="7" t="s">
        <v>53</v>
      </c>
      <c r="B6">
        <f>'28.4.2017'!C11+'5.5.2017'!C5+'19.5.2017'!C4+'26.5.2017'!C8+'2.6.2017'!C5+'16.6.2017'!C5+'30.6.2017'!C4</f>
        <v>1080</v>
      </c>
      <c r="C6" s="1">
        <v>7</v>
      </c>
    </row>
    <row r="7" spans="1:3">
      <c r="A7" s="7" t="s">
        <v>14</v>
      </c>
      <c r="B7">
        <f>'14.4.2017'!C8+'21.4.2017'!C10+'28.4.2017'!C8+'5.5.2017'!C13+'12.5.2017'!C5+'19.5.2017'!C10+'26.5.2017'!C14+'2.6.2017'!C6+'9.6.2017'!C12+'16.6.2017'!C8</f>
        <v>1000</v>
      </c>
      <c r="C7" s="1">
        <v>10</v>
      </c>
    </row>
    <row r="8" spans="1:3">
      <c r="A8" s="7" t="s">
        <v>5</v>
      </c>
      <c r="B8">
        <f>'7.4.2017'!C9+'14.4.2017'!C4+'21.4.2017'!C6+'12.5.2017'!C9+'19.5.2017'!C11+'26.5.2017'!C5+'2.6.2017'!C11+'16.6.2017'!C13+'30.6.2017'!C13</f>
        <v>1000</v>
      </c>
      <c r="C8" s="1">
        <v>9</v>
      </c>
    </row>
    <row r="9" spans="1:3">
      <c r="A9" s="7" t="s">
        <v>9</v>
      </c>
      <c r="B9">
        <f>'7.4.2017'!C8+'14.4.2017'!C7+'21.4.2017'!C14+'28.4.2017'!C13+'5.5.2017'!C11+'12.5.2017'!C10+'19.5.2017'!C15+'2.6.2017'!C12+'9.6.2017'!C10+'23.6.2017'!C12+'30.6.2017'!C12</f>
        <v>900</v>
      </c>
      <c r="C9" s="1">
        <v>11</v>
      </c>
    </row>
    <row r="10" spans="1:3">
      <c r="A10" s="7" t="s">
        <v>62</v>
      </c>
      <c r="B10">
        <f>'19.5.2017'!C6+'26.5.2017'!C3+'2.6.2017'!C4+'9.6.2017'!C7+'23.6.2017'!C5</f>
        <v>800</v>
      </c>
      <c r="C10" s="1">
        <v>5</v>
      </c>
    </row>
    <row r="11" spans="1:3">
      <c r="A11" s="7" t="s">
        <v>18</v>
      </c>
      <c r="B11">
        <f>'7.4.2017'!C3+'14.4.2017'!C3+'19.5.2017'!C3+'23.6.2017'!C6</f>
        <v>740</v>
      </c>
      <c r="C11" s="1">
        <v>4</v>
      </c>
    </row>
    <row r="12" spans="1:3">
      <c r="A12" s="7" t="s">
        <v>6</v>
      </c>
      <c r="B12">
        <f>'7.4.2017'!C10+'14.4.2017'!C10+'12.5.2017'!C13+'2.6.2017'!C7+'9.6.2017'!C15+'16.6.2017'!C12+'23.6.2017'!C11+'30.6.2017'!C10</f>
        <v>680</v>
      </c>
      <c r="C12" s="1">
        <v>8</v>
      </c>
    </row>
    <row r="13" spans="1:3">
      <c r="A13" s="7" t="s">
        <v>10</v>
      </c>
      <c r="B13">
        <f>'7.4.2017'!C13+'14.4.2017'!C11+'21.4.2017'!C11+'28.4.2017'!C17+'5.5.2017'!C10+'12.5.2017'!C15+'26.5.2017'!C16+'2.6.2017'!C13+'9.6.2017'!C14+'16.6.2017'!C18+'23.6.2017'!C14+'30.6.2017'!C14</f>
        <v>670</v>
      </c>
      <c r="C13" s="1">
        <v>12</v>
      </c>
    </row>
    <row r="14" spans="1:3">
      <c r="A14" s="7" t="s">
        <v>30</v>
      </c>
      <c r="B14">
        <f>'7.4.2017'!C12+'21.4.2017'!C13+'28.4.2017'!C14+'5.5.2017'!C9+'19.5.2017'!C13+'26.5.2017'!C15+'2.6.2017'!C10+'23.6.2017'!C13+'30.6.2017'!C19</f>
        <v>580</v>
      </c>
      <c r="C14" s="1">
        <v>9</v>
      </c>
    </row>
    <row r="15" spans="1:3">
      <c r="A15" s="7" t="s">
        <v>41</v>
      </c>
      <c r="B15">
        <f>'21.4.2017'!C4+'28.4.2017'!C5+'19.5.2017'!C8+'26.5.2017'!C9</f>
        <v>560</v>
      </c>
      <c r="C15" s="1">
        <v>4</v>
      </c>
    </row>
    <row r="16" spans="1:3">
      <c r="A16" s="7" t="s">
        <v>24</v>
      </c>
      <c r="B16">
        <f>'7.4.2017'!C7+'12.5.2017'!C7+'26.5.2017'!C10+'16.6.2017'!C4+'30.6.2017'!C18</f>
        <v>560</v>
      </c>
      <c r="C16" s="1">
        <v>5</v>
      </c>
    </row>
    <row r="17" spans="1:3">
      <c r="A17" s="7" t="s">
        <v>8</v>
      </c>
      <c r="B17">
        <f>'14.4.2017'!C9+'21.4.2017'!C12+'5.5.2017'!C12+'26.5.2017'!C12+'16.6.2017'!C10+'30.6.2017'!C15</f>
        <v>480</v>
      </c>
      <c r="C17" s="1">
        <v>6</v>
      </c>
    </row>
    <row r="18" spans="1:3" ht="30">
      <c r="A18" s="7" t="s">
        <v>63</v>
      </c>
      <c r="B18">
        <f>'9.6.2017'!C5+'23.6.2017'!C7+'30.6.2017'!C8</f>
        <v>430</v>
      </c>
      <c r="C18" s="1">
        <v>3</v>
      </c>
    </row>
    <row r="19" spans="1:3">
      <c r="A19" s="7" t="s">
        <v>49</v>
      </c>
      <c r="B19">
        <f>'28.4.2017'!C6+'26.5.2017'!C7+'9.6.2017'!C8</f>
        <v>380</v>
      </c>
      <c r="C19" s="1">
        <v>3</v>
      </c>
    </row>
    <row r="20" spans="1:3">
      <c r="A20" s="7" t="s">
        <v>45</v>
      </c>
      <c r="B20">
        <f>'21.4.2017'!C17+'28.4.2017'!C15+'5.5.2017'!C14+'19.5.2017'!C14+'2.6.2017'!C17+'16.6.2017'!C17+'30.6.2017'!C16</f>
        <v>280</v>
      </c>
      <c r="C20" s="1">
        <v>7</v>
      </c>
    </row>
    <row r="21" spans="1:3">
      <c r="A21" s="7" t="s">
        <v>33</v>
      </c>
      <c r="B21">
        <f>'7.4.2017'!C14+'9.6.2017'!C13+'16.6.2017'!C15+'30.6.2017'!C17</f>
        <v>210</v>
      </c>
      <c r="C21" s="1">
        <v>4</v>
      </c>
    </row>
    <row r="22" spans="1:3">
      <c r="A22" s="7" t="s">
        <v>65</v>
      </c>
      <c r="B22">
        <f>'16.6.2017'!C3</f>
        <v>200</v>
      </c>
      <c r="C22" s="1">
        <v>1</v>
      </c>
    </row>
    <row r="23" spans="1:3">
      <c r="A23" s="7" t="s">
        <v>67</v>
      </c>
      <c r="B23">
        <f>'30.6.2017'!C5</f>
        <v>200</v>
      </c>
      <c r="C23" s="1">
        <v>1</v>
      </c>
    </row>
    <row r="24" spans="1:3">
      <c r="A24" s="7" t="s">
        <v>48</v>
      </c>
      <c r="B24">
        <f>'28.4.2017'!C4</f>
        <v>190</v>
      </c>
      <c r="C24" s="1">
        <v>1</v>
      </c>
    </row>
    <row r="25" spans="1:3">
      <c r="A25" s="7" t="s">
        <v>66</v>
      </c>
      <c r="B25">
        <f>'16.6.2017'!C11+'23.6.2017'!C8</f>
        <v>190</v>
      </c>
      <c r="C25" s="1">
        <v>2</v>
      </c>
    </row>
    <row r="26" spans="1:3">
      <c r="A26" s="7" t="s">
        <v>35</v>
      </c>
      <c r="B26">
        <f>'7.4.2017'!C15+'12.5.2017'!C6</f>
        <v>180</v>
      </c>
      <c r="C26" s="1">
        <v>3</v>
      </c>
    </row>
    <row r="27" spans="1:3" ht="30">
      <c r="A27" s="7" t="s">
        <v>57</v>
      </c>
      <c r="B27">
        <f>'12.5.2017'!C4</f>
        <v>180</v>
      </c>
      <c r="C27" s="1">
        <v>1</v>
      </c>
    </row>
    <row r="28" spans="1:3">
      <c r="A28" s="7" t="s">
        <v>13</v>
      </c>
      <c r="B28">
        <f>'7.4.2017'!C17+'21.4.2017'!C15+'28.4.2017'!C16+'19.5.2017'!C12</f>
        <v>170</v>
      </c>
      <c r="C28" s="1">
        <v>4</v>
      </c>
    </row>
    <row r="29" spans="1:3">
      <c r="A29" s="7" t="s">
        <v>42</v>
      </c>
      <c r="B29">
        <f>'21.4.2017'!C5</f>
        <v>160</v>
      </c>
      <c r="C29" s="1">
        <v>1</v>
      </c>
    </row>
    <row r="30" spans="1:3">
      <c r="A30" s="7" t="s">
        <v>39</v>
      </c>
      <c r="B30">
        <f>'14.4.2017'!C6</f>
        <v>140</v>
      </c>
      <c r="C30" s="1">
        <v>1</v>
      </c>
    </row>
    <row r="31" spans="1:3">
      <c r="A31" s="7" t="s">
        <v>56</v>
      </c>
      <c r="B31">
        <f>'5.5.2017'!C6</f>
        <v>140</v>
      </c>
      <c r="C31" s="1">
        <v>1</v>
      </c>
    </row>
    <row r="32" spans="1:3">
      <c r="A32" s="7" t="s">
        <v>68</v>
      </c>
      <c r="B32">
        <f>'30.6.2017'!C9</f>
        <v>140</v>
      </c>
      <c r="C32" s="1">
        <v>1</v>
      </c>
    </row>
    <row r="33" spans="1:3">
      <c r="A33" s="7" t="s">
        <v>50</v>
      </c>
      <c r="B33">
        <f>'28.4.2017'!C7</f>
        <v>130</v>
      </c>
      <c r="C33" s="1">
        <v>1</v>
      </c>
    </row>
    <row r="34" spans="1:3">
      <c r="A34" s="7" t="s">
        <v>64</v>
      </c>
      <c r="B34">
        <f>'9.6.2017'!C11+'16.6.2017'!C14</f>
        <v>130</v>
      </c>
      <c r="C34" s="1">
        <v>2</v>
      </c>
    </row>
    <row r="35" spans="1:3">
      <c r="A35" s="7" t="s">
        <v>43</v>
      </c>
      <c r="B35">
        <f>'21.4.2017'!C7</f>
        <v>120</v>
      </c>
      <c r="C35" s="1">
        <v>1</v>
      </c>
    </row>
    <row r="36" spans="1:3">
      <c r="A36" s="7" t="s">
        <v>37</v>
      </c>
      <c r="B36">
        <f>'7.4.2017'!C16+'26.5.2017'!C13+'16.6.2017'!C16</f>
        <v>120</v>
      </c>
      <c r="C36" s="1">
        <v>3</v>
      </c>
    </row>
    <row r="37" spans="1:3">
      <c r="A37" s="7" t="s">
        <v>59</v>
      </c>
      <c r="B37">
        <f>'12.5.2017'!C14+'26.5.2017'!C17+'2.6.2017'!C16+'30.6.2017'!C21</f>
        <v>120</v>
      </c>
      <c r="C37" s="1">
        <v>4</v>
      </c>
    </row>
    <row r="38" spans="1:3">
      <c r="A38" s="7" t="s">
        <v>51</v>
      </c>
      <c r="B38">
        <f>'28.4.2017'!C9</f>
        <v>110</v>
      </c>
      <c r="C38" s="1">
        <v>1</v>
      </c>
    </row>
    <row r="39" spans="1:3">
      <c r="A39" s="7" t="s">
        <v>52</v>
      </c>
      <c r="B39">
        <f>'28.4.2017'!C10</f>
        <v>100</v>
      </c>
      <c r="C39" s="1">
        <v>1</v>
      </c>
    </row>
    <row r="40" spans="1:3">
      <c r="A40" s="7" t="s">
        <v>40</v>
      </c>
      <c r="B40">
        <f>'14.4.2017'!C12+'28.4.2017'!C19</f>
        <v>80</v>
      </c>
      <c r="C40" s="1">
        <v>2</v>
      </c>
    </row>
    <row r="41" spans="1:3">
      <c r="A41" s="7" t="s">
        <v>58</v>
      </c>
      <c r="B41">
        <f>'12.5.2017'!C12</f>
        <v>70</v>
      </c>
      <c r="C41" s="1">
        <v>1</v>
      </c>
    </row>
    <row r="42" spans="1:3">
      <c r="A42" s="7" t="s">
        <v>44</v>
      </c>
      <c r="B42">
        <f>'21.4.2017'!C16</f>
        <v>30</v>
      </c>
      <c r="C42" s="1">
        <v>1</v>
      </c>
    </row>
    <row r="43" spans="1:3">
      <c r="A43" s="7" t="s">
        <v>60</v>
      </c>
      <c r="B43">
        <f>'12.5.2017'!C16</f>
        <v>30</v>
      </c>
      <c r="C43" s="1">
        <v>1</v>
      </c>
    </row>
    <row r="44" spans="1:3">
      <c r="A44" s="7" t="s">
        <v>70</v>
      </c>
      <c r="B44">
        <f>'30.6.2017'!C20</f>
        <v>30</v>
      </c>
      <c r="C44" s="1">
        <v>1</v>
      </c>
    </row>
    <row r="45" spans="1:3">
      <c r="A45" s="7" t="s">
        <v>54</v>
      </c>
      <c r="B45">
        <f>'28.4.2017'!C18</f>
        <v>20</v>
      </c>
      <c r="C45" s="1">
        <v>1</v>
      </c>
    </row>
    <row r="46" spans="1:3">
      <c r="A46" s="7" t="s">
        <v>61</v>
      </c>
      <c r="B46">
        <f>'12.5.2017'!C17</f>
        <v>20</v>
      </c>
      <c r="C46" s="1">
        <v>1</v>
      </c>
    </row>
    <row r="47" spans="1:3">
      <c r="A47" s="7" t="s">
        <v>47</v>
      </c>
      <c r="B47">
        <f>'21.4.2017'!C18</f>
        <v>10</v>
      </c>
      <c r="C47" s="1">
        <v>1</v>
      </c>
    </row>
    <row r="48" spans="1:3">
      <c r="A48" s="7" t="s">
        <v>73</v>
      </c>
      <c r="B48">
        <f>'30.6.2017'!C22</f>
        <v>10</v>
      </c>
      <c r="C48" s="1">
        <v>1</v>
      </c>
    </row>
  </sheetData>
  <sortState ref="A2:C48">
    <sortCondition descending="1" ref="B2:B48"/>
  </sortState>
  <hyperlinks>
    <hyperlink ref="A11" r:id="rId1" tooltip="profil hráče" display="https://www.squash-ohradni.cz/souteze/patecni-turnaje/profil-hrace/peta-nohel-370/"/>
    <hyperlink ref="A3" r:id="rId2" tooltip="profil hráče" display="https://www.squash-ohradni.cz/souteze/patecni-turnaje/profil-hrace/adam-sinkule-441/"/>
    <hyperlink ref="A4" r:id="rId3" tooltip="profil hráče" display="https://www.squash-ohradni.cz/souteze/patecni-turnaje/profil-hrace/stanislav-pech-84/"/>
    <hyperlink ref="A5" r:id="rId4" tooltip="profil hráče" display="https://www.squash-ohradni.cz/souteze/patecni-turnaje/profil-hrace/david-svoboda-239/"/>
    <hyperlink ref="A16" r:id="rId5" tooltip="profil hráče" display="https://www.squash-ohradni.cz/souteze/patecni-turnaje/profil-hrace/karel-svoboda-109/"/>
    <hyperlink ref="A9" r:id="rId6" tooltip="profil hráče" display="https://www.squash-ohradni.cz/souteze/patecni-turnaje/profil-hrace/petr-nohel-180/"/>
    <hyperlink ref="A8" r:id="rId7" tooltip="profil hráče" display="https://www.squash-ohradni.cz/souteze/patecni-turnaje/profil-hrace/jan-hladis-30/"/>
    <hyperlink ref="A12" r:id="rId8" tooltip="profil hráče" display="https://www.squash-ohradni.cz/souteze/patecni-turnaje/profil-hrace/ales-novak-340/"/>
    <hyperlink ref="A2" r:id="rId9" tooltip="profil hráče" display="https://www.squash-ohradni.cz/souteze/patecni-turnaje/profil-hrace/milan-beranek-339/"/>
    <hyperlink ref="A14" r:id="rId10" tooltip="profil hráče" display="https://www.squash-ohradni.cz/souteze/patecni-turnaje/profil-hrace/boris-luptak-172/"/>
    <hyperlink ref="A13" r:id="rId11" tooltip="profil hráče" display="https://www.squash-ohradni.cz/souteze/patecni-turnaje/profil-hrace/jan-jicha-272/"/>
    <hyperlink ref="A21" r:id="rId12" tooltip="profil hráče" display="https://www.squash-ohradni.cz/souteze/patecni-turnaje/profil-hrace/stanislav-ml--pech-336/"/>
    <hyperlink ref="A26" r:id="rId13" tooltip="profil hráče" display="https://www.squash-ohradni.cz/souteze/patecni-turnaje/profil-hrace/david-gross-330/"/>
    <hyperlink ref="A36" r:id="rId14" tooltip="profil hráče" display="https://www.squash-ohradni.cz/souteze/patecni-turnaje/profil-hrace/martin-vseticka-393/"/>
    <hyperlink ref="A28" r:id="rId15" tooltip="profil hráče" display="https://www.squash-ohradni.cz/souteze/patecni-turnaje/profil-hrace/stanislav-gibson-225/"/>
    <hyperlink ref="A30" r:id="rId16" tooltip="profil hráče" display="https://www.squash-ohradni.cz/souteze/patecni-turnaje/profil-hrace/ondrej-skybsky-106/"/>
    <hyperlink ref="A7" r:id="rId17" tooltip="profil hráče" display="https://www.squash-ohradni.cz/souteze/patecni-turnaje/profil-hrace/lukas-nevoral-179/"/>
    <hyperlink ref="A17" r:id="rId18" tooltip="profil hráče" display="https://www.squash-ohradni.cz/souteze/patecni-turnaje/profil-hrace/bohuslav-zajkr-134/"/>
    <hyperlink ref="A40" r:id="rId19" tooltip="profil hráče" display="https://www.squash-ohradni.cz/souteze/patecni-turnaje/profil-hrace/petr-nemec-79/"/>
    <hyperlink ref="A15" r:id="rId20" tooltip="profil hráče" display="https://www.squash-ohradni.cz/souteze/patecni-turnaje/profil-hrace/martin-basta-422/"/>
    <hyperlink ref="A29" r:id="rId21" tooltip="profil hráče" display="https://www.squash-ohradni.cz/souteze/patecni-turnaje/profil-hrace/radek-dudesek-436/"/>
    <hyperlink ref="A35" r:id="rId22" tooltip="profil hráče" display="https://www.squash-ohradni.cz/souteze/patecni-turnaje/profil-hrace/tomas-fecak-265/"/>
    <hyperlink ref="A42" r:id="rId23" tooltip="profil hráče" display="https://www.squash-ohradni.cz/souteze/patecni-turnaje/profil-hrace/david-dolezel-442/"/>
    <hyperlink ref="A20" r:id="rId24" tooltip="profil hráče" display="https://www.squash-ohradni.cz/souteze/patecni-turnaje/profil-hrace/petr-altman-260/"/>
    <hyperlink ref="A47" r:id="rId25" tooltip="profil hráče" display="https://www.squash-ohradni.cz/souteze/patecni-turnaje/profil-hrace/kamila-----443/"/>
    <hyperlink ref="A24" r:id="rId26" tooltip="profil hráče" display="https://www.squash-ohradni.cz/souteze/patecni-turnaje/profil-hrace/tomas-fencl-410/"/>
    <hyperlink ref="A19" r:id="rId27" tooltip="profil hráče" display="https://www.squash-ohradni.cz/souteze/patecni-turnaje/profil-hrace/tomas-cisarovsky-319/"/>
    <hyperlink ref="A33" r:id="rId28" tooltip="profil hráče" display="https://www.squash-ohradni.cz/souteze/patecni-turnaje/profil-hrace/radek-dolansky-345/"/>
    <hyperlink ref="A38" r:id="rId29" tooltip="profil hráče" display="https://www.squash-ohradni.cz/souteze/patecni-turnaje/profil-hrace/lukas-klinecky-169/"/>
    <hyperlink ref="A39" r:id="rId30" tooltip="profil hráče" display="https://www.squash-ohradni.cz/souteze/patecni-turnaje/profil-hrace/denisa-linhartova-426/"/>
    <hyperlink ref="A6" r:id="rId31" tooltip="profil hráče" display="https://www.squash-ohradni.cz/souteze/patecni-turnaje/profil-hrace/vaclav-uhlir-224/"/>
    <hyperlink ref="A45" r:id="rId32" tooltip="profil hráče" display="https://www.squash-ohradni.cz/souteze/patecni-turnaje/profil-hrace/sona-brabcova-444/"/>
    <hyperlink ref="A31" r:id="rId33" tooltip="profil hráče" display="https://www.squash-ohradni.cz/souteze/patecni-turnaje/profil-hrace/filip-hurta-35/"/>
    <hyperlink ref="A27" r:id="rId34" tooltip="profil hráče" display="https://www.squash-ohradni.cz/souteze/patecni-turnaje/profil-hrace/symon-vongbounthanh-412/"/>
    <hyperlink ref="A41" r:id="rId35" tooltip="profil hráče" display="https://www.squash-ohradni.cz/souteze/patecni-turnaje/profil-hrace/renata-nejtkova-438/"/>
    <hyperlink ref="A37" r:id="rId36" tooltip="profil hráče" display="https://www.squash-ohradni.cz/souteze/patecni-turnaje/profil-hrace/sebastian-pech-337/"/>
    <hyperlink ref="A43" r:id="rId37" tooltip="profil hráče" display="https://www.squash-ohradni.cz/souteze/patecni-turnaje/profil-hrace/jan-baxa-445/"/>
    <hyperlink ref="A46" r:id="rId38" tooltip="profil hráče" display="https://www.squash-ohradni.cz/souteze/patecni-turnaje/profil-hrace/filip-kulovany-446/"/>
    <hyperlink ref="A10" r:id="rId39" tooltip="profil hráče" display="https://www.squash-ohradni.cz/souteze/patecni-turnaje/profil-hrace/tomas-valta-447/"/>
    <hyperlink ref="A18" r:id="rId40" tooltip="profil hráče" display="https://www.squash-ohradni.cz/souteze/patecni-turnaje/profil-hrace/dmytro-kondratenko-449/"/>
    <hyperlink ref="A34" r:id="rId41" tooltip="profil hráče" display="https://www.squash-ohradni.cz/souteze/patecni-turnaje/profil-hrace/michal-snopek-387/"/>
    <hyperlink ref="A22" r:id="rId42" tooltip="profil hráče" display="https://www.squash-ohradni.cz/souteze/patecni-turnaje/profil-hrace/vit-barnas-425/"/>
    <hyperlink ref="A25" r:id="rId43" tooltip="profil hráče" display="https://www.squash-ohradni.cz/souteze/patecni-turnaje/profil-hrace/radek-ungr-122/"/>
    <hyperlink ref="A48" r:id="rId44" tooltip="profil hráče" display="https://www.squash-ohradni.cz/souteze/patecni-turnaje/profil-hrace/radim-von-seht-130/"/>
    <hyperlink ref="A44" r:id="rId45" tooltip="profil hráče" display="https://www.squash-ohradni.cz/souteze/patecni-turnaje/profil-hrace/jaroslav-janecek-451/"/>
    <hyperlink ref="A32" r:id="rId46" tooltip="profil hráče" display="https://www.squash-ohradni.cz/souteze/patecni-turnaje/profil-hrace/martin-kriz-437/"/>
    <hyperlink ref="A23" r:id="rId47" tooltip="profil hráče" display="https://www.squash-ohradni.cz/souteze/patecni-turnaje/profil-hrace/lubos-walter-433/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5" sqref="C5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18</v>
      </c>
      <c r="C3" s="6">
        <v>200</v>
      </c>
      <c r="D3" s="1"/>
    </row>
    <row r="4" spans="1:4">
      <c r="A4" s="6" t="s">
        <v>19</v>
      </c>
      <c r="B4" s="7" t="s">
        <v>20</v>
      </c>
      <c r="C4" s="6">
        <v>180</v>
      </c>
      <c r="D4" s="1"/>
    </row>
    <row r="5" spans="1:4">
      <c r="A5" s="6" t="s">
        <v>21</v>
      </c>
      <c r="B5" s="7" t="s">
        <v>3</v>
      </c>
      <c r="C5" s="6">
        <v>160</v>
      </c>
      <c r="D5" s="1"/>
    </row>
    <row r="6" spans="1:4">
      <c r="A6" s="6" t="s">
        <v>22</v>
      </c>
      <c r="B6" s="7" t="s">
        <v>4</v>
      </c>
      <c r="C6" s="6">
        <v>140</v>
      </c>
      <c r="D6" s="1"/>
    </row>
    <row r="7" spans="1:4">
      <c r="A7" s="6" t="s">
        <v>23</v>
      </c>
      <c r="B7" s="7" t="s">
        <v>24</v>
      </c>
      <c r="C7" s="6">
        <v>120</v>
      </c>
      <c r="D7" s="1"/>
    </row>
    <row r="8" spans="1:4">
      <c r="A8" s="6" t="s">
        <v>25</v>
      </c>
      <c r="B8" s="7" t="s">
        <v>9</v>
      </c>
      <c r="C8" s="6">
        <v>110</v>
      </c>
      <c r="D8" s="1"/>
    </row>
    <row r="9" spans="1:4">
      <c r="A9" s="6" t="s">
        <v>26</v>
      </c>
      <c r="B9" s="7" t="s">
        <v>5</v>
      </c>
      <c r="C9" s="6">
        <v>100</v>
      </c>
      <c r="D9" s="1"/>
    </row>
    <row r="10" spans="1:4">
      <c r="A10" s="6" t="s">
        <v>27</v>
      </c>
      <c r="B10" s="7" t="s">
        <v>6</v>
      </c>
      <c r="C10" s="6">
        <v>90</v>
      </c>
      <c r="D10" s="1"/>
    </row>
    <row r="11" spans="1:4">
      <c r="A11" s="6" t="s">
        <v>28</v>
      </c>
      <c r="B11" s="7" t="s">
        <v>7</v>
      </c>
      <c r="C11" s="6">
        <v>80</v>
      </c>
      <c r="D11" s="1"/>
    </row>
    <row r="12" spans="1:4">
      <c r="A12" s="6" t="s">
        <v>29</v>
      </c>
      <c r="B12" s="7" t="s">
        <v>30</v>
      </c>
      <c r="C12" s="6">
        <v>70</v>
      </c>
      <c r="D12" s="1"/>
    </row>
    <row r="13" spans="1:4">
      <c r="A13" s="6" t="s">
        <v>31</v>
      </c>
      <c r="B13" s="7" t="s">
        <v>10</v>
      </c>
      <c r="C13" s="6">
        <v>60</v>
      </c>
      <c r="D13" s="1"/>
    </row>
    <row r="14" spans="1:4">
      <c r="A14" s="6" t="s">
        <v>32</v>
      </c>
      <c r="B14" s="7" t="s">
        <v>33</v>
      </c>
      <c r="C14" s="6">
        <v>50</v>
      </c>
      <c r="D14" s="1"/>
    </row>
    <row r="15" spans="1:4">
      <c r="A15" s="6" t="s">
        <v>34</v>
      </c>
      <c r="B15" s="7" t="s">
        <v>35</v>
      </c>
      <c r="C15" s="6">
        <v>40</v>
      </c>
      <c r="D15" s="1"/>
    </row>
    <row r="16" spans="1:4">
      <c r="A16" s="6" t="s">
        <v>36</v>
      </c>
      <c r="B16" s="7" t="s">
        <v>37</v>
      </c>
      <c r="C16" s="6">
        <v>30</v>
      </c>
      <c r="D16" s="1"/>
    </row>
    <row r="17" spans="1:4">
      <c r="A17" s="6" t="s">
        <v>38</v>
      </c>
      <c r="B17" s="7" t="s">
        <v>13</v>
      </c>
      <c r="C17" s="6">
        <v>20</v>
      </c>
      <c r="D17" s="1"/>
    </row>
    <row r="18" spans="1:4">
      <c r="A18" s="1"/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peta-nohel-370/"/>
    <hyperlink ref="B4" r:id="rId2" tooltip="profil hráče" display="https://www.squash-ohradni.cz/souteze/patecni-turnaje/profil-hrace/adam-sinkule-441/"/>
    <hyperlink ref="B5" r:id="rId3" tooltip="profil hráče" display="https://www.squash-ohradni.cz/souteze/patecni-turnaje/profil-hrace/stanislav-pech-84/"/>
    <hyperlink ref="B6" r:id="rId4" tooltip="profil hráče" display="https://www.squash-ohradni.cz/souteze/patecni-turnaje/profil-hrace/david-svoboda-239/"/>
    <hyperlink ref="B7" r:id="rId5" tooltip="profil hráče" display="https://www.squash-ohradni.cz/souteze/patecni-turnaje/profil-hrace/karel-svoboda-109/"/>
    <hyperlink ref="B8" r:id="rId6" tooltip="profil hráče" display="https://www.squash-ohradni.cz/souteze/patecni-turnaje/profil-hrace/petr-nohel-180/"/>
    <hyperlink ref="B9" r:id="rId7" tooltip="profil hráče" display="https://www.squash-ohradni.cz/souteze/patecni-turnaje/profil-hrace/jan-hladis-30/"/>
    <hyperlink ref="B10" r:id="rId8" tooltip="profil hráče" display="https://www.squash-ohradni.cz/souteze/patecni-turnaje/profil-hrace/ales-novak-340/"/>
    <hyperlink ref="B11" r:id="rId9" tooltip="profil hráče" display="https://www.squash-ohradni.cz/souteze/patecni-turnaje/profil-hrace/milan-beranek-339/"/>
    <hyperlink ref="B12" r:id="rId10" tooltip="profil hráče" display="https://www.squash-ohradni.cz/souteze/patecni-turnaje/profil-hrace/boris-luptak-172/"/>
    <hyperlink ref="B13" r:id="rId11" tooltip="profil hráče" display="https://www.squash-ohradni.cz/souteze/patecni-turnaje/profil-hrace/jan-jicha-272/"/>
    <hyperlink ref="B14" r:id="rId12" tooltip="profil hráče" display="https://www.squash-ohradni.cz/souteze/patecni-turnaje/profil-hrace/stanislav-ml--pech-336/"/>
    <hyperlink ref="B15" r:id="rId13" tooltip="profil hráče" display="https://www.squash-ohradni.cz/souteze/patecni-turnaje/profil-hrace/david-gross-330/"/>
    <hyperlink ref="B16" r:id="rId14" tooltip="profil hráče" display="https://www.squash-ohradni.cz/souteze/patecni-turnaje/profil-hrace/martin-vseticka-393/"/>
    <hyperlink ref="B17" r:id="rId15" tooltip="profil hráče" display="https://www.squash-ohradni.cz/souteze/patecni-turnaje/profil-hrace/stanislav-gibson-225/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3" sqref="B3:B12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18</v>
      </c>
      <c r="C3" s="6">
        <v>200</v>
      </c>
      <c r="D3" s="1"/>
    </row>
    <row r="4" spans="1:4">
      <c r="A4" s="6" t="s">
        <v>19</v>
      </c>
      <c r="B4" s="7" t="s">
        <v>5</v>
      </c>
      <c r="C4" s="6">
        <v>180</v>
      </c>
      <c r="D4" s="1"/>
    </row>
    <row r="5" spans="1:4">
      <c r="A5" s="6" t="s">
        <v>21</v>
      </c>
      <c r="B5" s="7" t="s">
        <v>3</v>
      </c>
      <c r="C5" s="6">
        <v>160</v>
      </c>
      <c r="D5" s="1"/>
    </row>
    <row r="6" spans="1:4">
      <c r="A6" s="6" t="s">
        <v>22</v>
      </c>
      <c r="B6" s="7" t="s">
        <v>39</v>
      </c>
      <c r="C6" s="6">
        <v>140</v>
      </c>
      <c r="D6" s="1"/>
    </row>
    <row r="7" spans="1:4">
      <c r="A7" s="6" t="s">
        <v>23</v>
      </c>
      <c r="B7" s="7" t="s">
        <v>9</v>
      </c>
      <c r="C7" s="6">
        <v>120</v>
      </c>
      <c r="D7" s="1"/>
    </row>
    <row r="8" spans="1:4">
      <c r="A8" s="6" t="s">
        <v>25</v>
      </c>
      <c r="B8" s="7" t="s">
        <v>14</v>
      </c>
      <c r="C8" s="6">
        <v>110</v>
      </c>
      <c r="D8" s="1"/>
    </row>
    <row r="9" spans="1:4">
      <c r="A9" s="6" t="s">
        <v>26</v>
      </c>
      <c r="B9" s="7" t="s">
        <v>8</v>
      </c>
      <c r="C9" s="6">
        <v>100</v>
      </c>
      <c r="D9" s="1"/>
    </row>
    <row r="10" spans="1:4">
      <c r="A10" s="6" t="s">
        <v>27</v>
      </c>
      <c r="B10" s="7" t="s">
        <v>6</v>
      </c>
      <c r="C10" s="6">
        <v>90</v>
      </c>
      <c r="D10" s="1"/>
    </row>
    <row r="11" spans="1:4">
      <c r="A11" s="6" t="s">
        <v>28</v>
      </c>
      <c r="B11" s="7" t="s">
        <v>10</v>
      </c>
      <c r="C11" s="6">
        <v>80</v>
      </c>
      <c r="D11" s="1"/>
    </row>
    <row r="12" spans="1:4">
      <c r="A12" s="6" t="s">
        <v>29</v>
      </c>
      <c r="B12" s="7" t="s">
        <v>40</v>
      </c>
      <c r="C12" s="6">
        <v>70</v>
      </c>
      <c r="D12" s="1"/>
    </row>
    <row r="13" spans="1:4">
      <c r="A13" s="1"/>
      <c r="D13" s="1"/>
    </row>
    <row r="14" spans="1:4">
      <c r="A14" s="1"/>
      <c r="D14" s="1"/>
    </row>
    <row r="15" spans="1:4">
      <c r="A15" s="1"/>
      <c r="D15" s="1"/>
    </row>
    <row r="16" spans="1:4">
      <c r="A16" s="1"/>
      <c r="D16" s="1"/>
    </row>
    <row r="17" spans="1:4">
      <c r="A17" s="1"/>
      <c r="D17" s="1"/>
    </row>
    <row r="18" spans="1:4">
      <c r="A18" s="1"/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peta-nohel-370/"/>
    <hyperlink ref="B4" r:id="rId2" tooltip="profil hráče" display="https://www.squash-ohradni.cz/souteze/patecni-turnaje/profil-hrace/jan-hladis-30/"/>
    <hyperlink ref="B5" r:id="rId3" tooltip="profil hráče" display="https://www.squash-ohradni.cz/souteze/patecni-turnaje/profil-hrace/stanislav-pech-84/"/>
    <hyperlink ref="B6" r:id="rId4" tooltip="profil hráče" display="https://www.squash-ohradni.cz/souteze/patecni-turnaje/profil-hrace/ondrej-skybsky-106/"/>
    <hyperlink ref="B7" r:id="rId5" tooltip="profil hráče" display="https://www.squash-ohradni.cz/souteze/patecni-turnaje/profil-hrace/petr-nohel-180/"/>
    <hyperlink ref="B8" r:id="rId6" tooltip="profil hráče" display="https://www.squash-ohradni.cz/souteze/patecni-turnaje/profil-hrace/lukas-nevoral-179/"/>
    <hyperlink ref="B9" r:id="rId7" tooltip="profil hráče" display="https://www.squash-ohradni.cz/souteze/patecni-turnaje/profil-hrace/bohuslav-zajkr-134/"/>
    <hyperlink ref="B10" r:id="rId8" tooltip="profil hráče" display="https://www.squash-ohradni.cz/souteze/patecni-turnaje/profil-hrace/ales-novak-340/"/>
    <hyperlink ref="B11" r:id="rId9" tooltip="profil hráče" display="https://www.squash-ohradni.cz/souteze/patecni-turnaje/profil-hrace/jan-jicha-272/"/>
    <hyperlink ref="B12" r:id="rId10" tooltip="profil hráče" display="https://www.squash-ohradni.cz/souteze/patecni-turnaje/profil-hrace/petr-nemec-79/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8" sqref="B18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>
      <c r="A4" s="6" t="s">
        <v>19</v>
      </c>
      <c r="B4" s="7" t="s">
        <v>41</v>
      </c>
      <c r="C4" s="6">
        <v>180</v>
      </c>
      <c r="D4" s="1"/>
    </row>
    <row r="5" spans="1:4">
      <c r="A5" s="6" t="s">
        <v>21</v>
      </c>
      <c r="B5" s="7" t="s">
        <v>42</v>
      </c>
      <c r="C5" s="6">
        <v>160</v>
      </c>
      <c r="D5" s="1"/>
    </row>
    <row r="6" spans="1:4">
      <c r="A6" s="6" t="s">
        <v>22</v>
      </c>
      <c r="B6" s="7" t="s">
        <v>5</v>
      </c>
      <c r="C6" s="6">
        <v>140</v>
      </c>
      <c r="D6" s="1"/>
    </row>
    <row r="7" spans="1:4">
      <c r="A7" s="6" t="s">
        <v>23</v>
      </c>
      <c r="B7" s="7" t="s">
        <v>43</v>
      </c>
      <c r="C7" s="6">
        <v>120</v>
      </c>
      <c r="D7" s="1"/>
    </row>
    <row r="8" spans="1:4">
      <c r="A8" s="6" t="s">
        <v>25</v>
      </c>
      <c r="B8" s="7" t="s">
        <v>3</v>
      </c>
      <c r="C8" s="6">
        <v>110</v>
      </c>
      <c r="D8" s="1"/>
    </row>
    <row r="9" spans="1:4">
      <c r="A9" s="6" t="s">
        <v>26</v>
      </c>
      <c r="B9" s="7" t="s">
        <v>4</v>
      </c>
      <c r="C9" s="6">
        <v>100</v>
      </c>
      <c r="D9" s="1"/>
    </row>
    <row r="10" spans="1:4">
      <c r="A10" s="6" t="s">
        <v>27</v>
      </c>
      <c r="B10" s="7" t="s">
        <v>14</v>
      </c>
      <c r="C10" s="6">
        <v>90</v>
      </c>
      <c r="D10" s="1"/>
    </row>
    <row r="11" spans="1:4">
      <c r="A11" s="6" t="s">
        <v>28</v>
      </c>
      <c r="B11" s="7" t="s">
        <v>10</v>
      </c>
      <c r="C11" s="6">
        <v>80</v>
      </c>
      <c r="D11" s="1"/>
    </row>
    <row r="12" spans="1:4">
      <c r="A12" s="6" t="s">
        <v>29</v>
      </c>
      <c r="B12" s="7" t="s">
        <v>8</v>
      </c>
      <c r="C12" s="6">
        <v>70</v>
      </c>
      <c r="D12" s="1"/>
    </row>
    <row r="13" spans="1:4">
      <c r="A13" s="6" t="s">
        <v>31</v>
      </c>
      <c r="B13" s="7" t="s">
        <v>30</v>
      </c>
      <c r="C13" s="6">
        <v>60</v>
      </c>
      <c r="D13" s="1"/>
    </row>
    <row r="14" spans="1:4">
      <c r="A14" s="6" t="s">
        <v>32</v>
      </c>
      <c r="B14" s="7" t="s">
        <v>9</v>
      </c>
      <c r="C14" s="6">
        <v>50</v>
      </c>
      <c r="D14" s="1"/>
    </row>
    <row r="15" spans="1:4" ht="16.5" customHeight="1">
      <c r="A15" s="6" t="s">
        <v>34</v>
      </c>
      <c r="B15" s="7" t="s">
        <v>13</v>
      </c>
      <c r="C15" s="6">
        <v>40</v>
      </c>
      <c r="D15" s="1"/>
    </row>
    <row r="16" spans="1:4">
      <c r="A16" s="6" t="s">
        <v>36</v>
      </c>
      <c r="B16" s="7" t="s">
        <v>44</v>
      </c>
      <c r="C16" s="6">
        <v>30</v>
      </c>
      <c r="D16" s="1"/>
    </row>
    <row r="17" spans="1:4">
      <c r="A17" s="6" t="s">
        <v>38</v>
      </c>
      <c r="B17" s="7" t="s">
        <v>45</v>
      </c>
      <c r="C17" s="6">
        <v>20</v>
      </c>
      <c r="D17" s="1"/>
    </row>
    <row r="18" spans="1:4">
      <c r="A18" s="6" t="s">
        <v>46</v>
      </c>
      <c r="B18" s="7" t="s">
        <v>47</v>
      </c>
      <c r="C18" s="6">
        <v>10</v>
      </c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martin-basta-422/"/>
    <hyperlink ref="B5" r:id="rId3" tooltip="profil hráče" display="https://www.squash-ohradni.cz/souteze/patecni-turnaje/profil-hrace/radek-dudesek-436/"/>
    <hyperlink ref="B6" r:id="rId4" tooltip="profil hráče" display="https://www.squash-ohradni.cz/souteze/patecni-turnaje/profil-hrace/jan-hladis-30/"/>
    <hyperlink ref="B7" r:id="rId5" tooltip="profil hráče" display="https://www.squash-ohradni.cz/souteze/patecni-turnaje/profil-hrace/tomas-fecak-265/"/>
    <hyperlink ref="B8" r:id="rId6" tooltip="profil hráče" display="https://www.squash-ohradni.cz/souteze/patecni-turnaje/profil-hrace/stanislav-pech-84/"/>
    <hyperlink ref="B9" r:id="rId7" tooltip="profil hráče" display="https://www.squash-ohradni.cz/souteze/patecni-turnaje/profil-hrace/david-svoboda-239/"/>
    <hyperlink ref="B10" r:id="rId8" tooltip="profil hráče" display="https://www.squash-ohradni.cz/souteze/patecni-turnaje/profil-hrace/lukas-nevoral-179/"/>
    <hyperlink ref="B11" r:id="rId9" tooltip="profil hráče" display="https://www.squash-ohradni.cz/souteze/patecni-turnaje/profil-hrace/jan-jicha-272/"/>
    <hyperlink ref="B12" r:id="rId10" tooltip="profil hráče" display="https://www.squash-ohradni.cz/souteze/patecni-turnaje/profil-hrace/bohuslav-zajkr-134/"/>
    <hyperlink ref="B13" r:id="rId11" tooltip="profil hráče" display="https://www.squash-ohradni.cz/souteze/patecni-turnaje/profil-hrace/boris-luptak-172/"/>
    <hyperlink ref="B14" r:id="rId12" tooltip="profil hráče" display="https://www.squash-ohradni.cz/souteze/patecni-turnaje/profil-hrace/petr-nohel-180/"/>
    <hyperlink ref="B15" r:id="rId13" tooltip="profil hráče" display="https://www.squash-ohradni.cz/souteze/patecni-turnaje/profil-hrace/stanislav-gibson-225/"/>
    <hyperlink ref="B16" r:id="rId14" tooltip="profil hráče" display="https://www.squash-ohradni.cz/souteze/patecni-turnaje/profil-hrace/david-dolezel-442/"/>
    <hyperlink ref="B17" r:id="rId15" tooltip="profil hráče" display="https://www.squash-ohradni.cz/souteze/patecni-turnaje/profil-hrace/petr-altman-260/"/>
    <hyperlink ref="B18" r:id="rId16" tooltip="profil hráče" display="https://www.squash-ohradni.cz/souteze/patecni-turnaje/profil-hrace/kamila-----443/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8" sqref="B18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20</v>
      </c>
      <c r="C3" s="6">
        <v>210</v>
      </c>
      <c r="D3" s="1"/>
    </row>
    <row r="4" spans="1:4">
      <c r="A4" s="6" t="s">
        <v>19</v>
      </c>
      <c r="B4" s="7" t="s">
        <v>48</v>
      </c>
      <c r="C4" s="6">
        <v>190</v>
      </c>
      <c r="D4" s="1"/>
    </row>
    <row r="5" spans="1:4">
      <c r="A5" s="6" t="s">
        <v>21</v>
      </c>
      <c r="B5" s="7" t="s">
        <v>41</v>
      </c>
      <c r="C5" s="6">
        <v>170</v>
      </c>
      <c r="D5" s="1"/>
    </row>
    <row r="6" spans="1:4">
      <c r="A6" s="6" t="s">
        <v>22</v>
      </c>
      <c r="B6" s="7" t="s">
        <v>49</v>
      </c>
      <c r="C6" s="6">
        <v>150</v>
      </c>
      <c r="D6" s="1"/>
    </row>
    <row r="7" spans="1:4">
      <c r="A7" s="6" t="s">
        <v>23</v>
      </c>
      <c r="B7" s="7" t="s">
        <v>50</v>
      </c>
      <c r="C7" s="6">
        <v>130</v>
      </c>
      <c r="D7" s="1"/>
    </row>
    <row r="8" spans="1:4">
      <c r="A8" s="6" t="s">
        <v>25</v>
      </c>
      <c r="B8" s="7" t="s">
        <v>14</v>
      </c>
      <c r="C8" s="6">
        <v>120</v>
      </c>
      <c r="D8" s="1"/>
    </row>
    <row r="9" spans="1:4">
      <c r="A9" s="6" t="s">
        <v>26</v>
      </c>
      <c r="B9" s="7" t="s">
        <v>51</v>
      </c>
      <c r="C9" s="6">
        <v>110</v>
      </c>
      <c r="D9" s="1"/>
    </row>
    <row r="10" spans="1:4">
      <c r="A10" s="6" t="s">
        <v>27</v>
      </c>
      <c r="B10" s="7" t="s">
        <v>52</v>
      </c>
      <c r="C10" s="6">
        <v>100</v>
      </c>
      <c r="D10" s="1"/>
    </row>
    <row r="11" spans="1:4">
      <c r="A11" s="6" t="s">
        <v>28</v>
      </c>
      <c r="B11" s="7" t="s">
        <v>53</v>
      </c>
      <c r="C11" s="6">
        <v>90</v>
      </c>
      <c r="D11" s="1"/>
    </row>
    <row r="12" spans="1:4">
      <c r="A12" s="6" t="s">
        <v>29</v>
      </c>
      <c r="B12" s="7" t="s">
        <v>4</v>
      </c>
      <c r="C12" s="6">
        <v>80</v>
      </c>
      <c r="D12" s="1"/>
    </row>
    <row r="13" spans="1:4">
      <c r="A13" s="6" t="s">
        <v>31</v>
      </c>
      <c r="B13" s="7" t="s">
        <v>9</v>
      </c>
      <c r="C13" s="6">
        <v>70</v>
      </c>
      <c r="D13" s="1"/>
    </row>
    <row r="14" spans="1:4">
      <c r="A14" s="6" t="s">
        <v>32</v>
      </c>
      <c r="B14" s="7" t="s">
        <v>30</v>
      </c>
      <c r="C14" s="6">
        <v>60</v>
      </c>
      <c r="D14" s="1"/>
    </row>
    <row r="15" spans="1:4" ht="16.5" customHeight="1">
      <c r="A15" s="6" t="s">
        <v>34</v>
      </c>
      <c r="B15" s="7" t="s">
        <v>45</v>
      </c>
      <c r="C15" s="6">
        <v>50</v>
      </c>
      <c r="D15" s="1"/>
    </row>
    <row r="16" spans="1:4">
      <c r="A16" s="6" t="s">
        <v>36</v>
      </c>
      <c r="B16" s="7" t="s">
        <v>13</v>
      </c>
      <c r="C16" s="6">
        <v>40</v>
      </c>
      <c r="D16" s="1"/>
    </row>
    <row r="17" spans="1:4">
      <c r="A17" s="6" t="s">
        <v>38</v>
      </c>
      <c r="B17" s="7" t="s">
        <v>10</v>
      </c>
      <c r="C17" s="6">
        <v>30</v>
      </c>
      <c r="D17" s="1"/>
    </row>
    <row r="18" spans="1:4">
      <c r="A18" s="6" t="s">
        <v>46</v>
      </c>
      <c r="B18" s="7" t="s">
        <v>54</v>
      </c>
      <c r="C18" s="6">
        <v>20</v>
      </c>
      <c r="D18" s="1"/>
    </row>
    <row r="19" spans="1:4">
      <c r="A19" s="6" t="s">
        <v>55</v>
      </c>
      <c r="B19" s="7" t="s">
        <v>40</v>
      </c>
      <c r="C19" s="6">
        <v>10</v>
      </c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adam-sinkule-441/"/>
    <hyperlink ref="B4" r:id="rId2" tooltip="profil hráče" display="https://www.squash-ohradni.cz/souteze/patecni-turnaje/profil-hrace/tomas-fencl-410/"/>
    <hyperlink ref="B5" r:id="rId3" tooltip="profil hráče" display="https://www.squash-ohradni.cz/souteze/patecni-turnaje/profil-hrace/martin-basta-422/"/>
    <hyperlink ref="B6" r:id="rId4" tooltip="profil hráče" display="https://www.squash-ohradni.cz/souteze/patecni-turnaje/profil-hrace/tomas-cisarovsky-319/"/>
    <hyperlink ref="B7" r:id="rId5" tooltip="profil hráče" display="https://www.squash-ohradni.cz/souteze/patecni-turnaje/profil-hrace/radek-dolansky-345/"/>
    <hyperlink ref="B8" r:id="rId6" tooltip="profil hráče" display="https://www.squash-ohradni.cz/souteze/patecni-turnaje/profil-hrace/lukas-nevoral-179/"/>
    <hyperlink ref="B9" r:id="rId7" tooltip="profil hráče" display="https://www.squash-ohradni.cz/souteze/patecni-turnaje/profil-hrace/lukas-klinecky-169/"/>
    <hyperlink ref="B10" r:id="rId8" tooltip="profil hráče" display="https://www.squash-ohradni.cz/souteze/patecni-turnaje/profil-hrace/denisa-linhartova-426/"/>
    <hyperlink ref="B11" r:id="rId9" tooltip="profil hráče" display="https://www.squash-ohradni.cz/souteze/patecni-turnaje/profil-hrace/vaclav-uhlir-224/"/>
    <hyperlink ref="B12" r:id="rId10" tooltip="profil hráče" display="https://www.squash-ohradni.cz/souteze/patecni-turnaje/profil-hrace/david-svoboda-239/"/>
    <hyperlink ref="B13" r:id="rId11" tooltip="profil hráče" display="https://www.squash-ohradni.cz/souteze/patecni-turnaje/profil-hrace/petr-nohel-180/"/>
    <hyperlink ref="B14" r:id="rId12" tooltip="profil hráče" display="https://www.squash-ohradni.cz/souteze/patecni-turnaje/profil-hrace/boris-luptak-172/"/>
    <hyperlink ref="B15" r:id="rId13" tooltip="profil hráče" display="https://www.squash-ohradni.cz/souteze/patecni-turnaje/profil-hrace/petr-altman-260/"/>
    <hyperlink ref="B16" r:id="rId14" tooltip="profil hráče" display="https://www.squash-ohradni.cz/souteze/patecni-turnaje/profil-hrace/stanislav-gibson-225/"/>
    <hyperlink ref="B17" r:id="rId15" tooltip="profil hráče" display="https://www.squash-ohradni.cz/souteze/patecni-turnaje/profil-hrace/jan-jicha-272/"/>
    <hyperlink ref="B18" r:id="rId16" tooltip="profil hráče" display="https://www.squash-ohradni.cz/souteze/patecni-turnaje/profil-hrace/sona-brabcova-444/"/>
    <hyperlink ref="B19" r:id="rId17" tooltip="profil hráče" display="https://www.squash-ohradni.cz/souteze/patecni-turnaje/profil-hrace/petr-nemec-79/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>
      <c r="A4" s="6" t="s">
        <v>19</v>
      </c>
      <c r="B4" s="7" t="s">
        <v>20</v>
      </c>
      <c r="C4" s="6">
        <v>180</v>
      </c>
      <c r="D4" s="1"/>
    </row>
    <row r="5" spans="1:4">
      <c r="A5" s="6" t="s">
        <v>21</v>
      </c>
      <c r="B5" s="7" t="s">
        <v>53</v>
      </c>
      <c r="C5" s="6">
        <v>160</v>
      </c>
      <c r="D5" s="1"/>
    </row>
    <row r="6" spans="1:4">
      <c r="A6" s="6" t="s">
        <v>22</v>
      </c>
      <c r="B6" s="7" t="s">
        <v>56</v>
      </c>
      <c r="C6" s="6">
        <v>140</v>
      </c>
      <c r="D6" s="1"/>
    </row>
    <row r="7" spans="1:4">
      <c r="A7" s="6" t="s">
        <v>23</v>
      </c>
      <c r="B7" s="7" t="s">
        <v>4</v>
      </c>
      <c r="C7" s="6">
        <v>120</v>
      </c>
      <c r="D7" s="1"/>
    </row>
    <row r="8" spans="1:4">
      <c r="A8" s="6" t="s">
        <v>25</v>
      </c>
      <c r="B8" s="7" t="s">
        <v>3</v>
      </c>
      <c r="C8" s="6">
        <v>110</v>
      </c>
      <c r="D8" s="1"/>
    </row>
    <row r="9" spans="1:4">
      <c r="A9" s="6" t="s">
        <v>26</v>
      </c>
      <c r="B9" s="7" t="s">
        <v>30</v>
      </c>
      <c r="C9" s="6">
        <v>100</v>
      </c>
      <c r="D9" s="1"/>
    </row>
    <row r="10" spans="1:4">
      <c r="A10" s="6" t="s">
        <v>27</v>
      </c>
      <c r="B10" s="7" t="s">
        <v>10</v>
      </c>
      <c r="C10" s="6">
        <v>90</v>
      </c>
      <c r="D10" s="1"/>
    </row>
    <row r="11" spans="1:4">
      <c r="A11" s="6" t="s">
        <v>28</v>
      </c>
      <c r="B11" s="7" t="s">
        <v>9</v>
      </c>
      <c r="C11" s="6">
        <v>80</v>
      </c>
      <c r="D11" s="1"/>
    </row>
    <row r="12" spans="1:4">
      <c r="A12" s="6" t="s">
        <v>29</v>
      </c>
      <c r="B12" s="7" t="s">
        <v>8</v>
      </c>
      <c r="C12" s="6">
        <v>70</v>
      </c>
      <c r="D12" s="1"/>
    </row>
    <row r="13" spans="1:4">
      <c r="A13" s="6" t="s">
        <v>31</v>
      </c>
      <c r="B13" s="7" t="s">
        <v>14</v>
      </c>
      <c r="C13" s="6">
        <v>60</v>
      </c>
      <c r="D13" s="1"/>
    </row>
    <row r="14" spans="1:4">
      <c r="A14" s="6" t="s">
        <v>32</v>
      </c>
      <c r="B14" s="7" t="s">
        <v>45</v>
      </c>
      <c r="C14" s="6">
        <v>50</v>
      </c>
      <c r="D14" s="1"/>
    </row>
    <row r="15" spans="1:4" ht="16.5" customHeight="1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adam-sinkule-441/"/>
    <hyperlink ref="B5" r:id="rId3" tooltip="profil hráče" display="https://www.squash-ohradni.cz/souteze/patecni-turnaje/profil-hrace/vaclav-uhlir-224/"/>
    <hyperlink ref="B6" r:id="rId4" tooltip="profil hráče" display="https://www.squash-ohradni.cz/souteze/patecni-turnaje/profil-hrace/filip-hurta-35/"/>
    <hyperlink ref="B7" r:id="rId5" tooltip="profil hráče" display="https://www.squash-ohradni.cz/souteze/patecni-turnaje/profil-hrace/david-svoboda-239/"/>
    <hyperlink ref="B8" r:id="rId6" tooltip="profil hráče" display="https://www.squash-ohradni.cz/souteze/patecni-turnaje/profil-hrace/stanislav-pech-84/"/>
    <hyperlink ref="B9" r:id="rId7" tooltip="profil hráče" display="https://www.squash-ohradni.cz/souteze/patecni-turnaje/profil-hrace/boris-luptak-172/"/>
    <hyperlink ref="B10" r:id="rId8" tooltip="profil hráče" display="https://www.squash-ohradni.cz/souteze/patecni-turnaje/profil-hrace/jan-jicha-272/"/>
    <hyperlink ref="B11" r:id="rId9" tooltip="profil hráče" display="https://www.squash-ohradni.cz/souteze/patecni-turnaje/profil-hrace/petr-nohel-180/"/>
    <hyperlink ref="B12" r:id="rId10" tooltip="profil hráče" display="https://www.squash-ohradni.cz/souteze/patecni-turnaje/profil-hrace/bohuslav-zajkr-134/"/>
    <hyperlink ref="B13" r:id="rId11" tooltip="profil hráče" display="https://www.squash-ohradni.cz/souteze/patecni-turnaje/profil-hrace/lukas-nevoral-179/"/>
    <hyperlink ref="B14" r:id="rId12" tooltip="profil hráče" display="https://www.squash-ohradni.cz/souteze/patecni-turnaje/profil-hrace/petr-altman-260/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6" sqref="B16:B17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 ht="30">
      <c r="A4" s="6" t="s">
        <v>19</v>
      </c>
      <c r="B4" s="7" t="s">
        <v>57</v>
      </c>
      <c r="C4" s="6">
        <v>180</v>
      </c>
      <c r="D4" s="1"/>
    </row>
    <row r="5" spans="1:4">
      <c r="A5" s="6" t="s">
        <v>21</v>
      </c>
      <c r="B5" s="7" t="s">
        <v>14</v>
      </c>
      <c r="C5" s="6">
        <v>160</v>
      </c>
      <c r="D5" s="1"/>
    </row>
    <row r="6" spans="1:4">
      <c r="A6" s="6" t="s">
        <v>22</v>
      </c>
      <c r="B6" s="7" t="s">
        <v>35</v>
      </c>
      <c r="C6" s="6">
        <v>140</v>
      </c>
      <c r="D6" s="1"/>
    </row>
    <row r="7" spans="1:4">
      <c r="A7" s="6" t="s">
        <v>23</v>
      </c>
      <c r="B7" s="7" t="s">
        <v>24</v>
      </c>
      <c r="C7" s="6">
        <v>120</v>
      </c>
      <c r="D7" s="1"/>
    </row>
    <row r="8" spans="1:4">
      <c r="A8" s="6" t="s">
        <v>25</v>
      </c>
      <c r="B8" s="7" t="s">
        <v>4</v>
      </c>
      <c r="C8" s="6">
        <v>110</v>
      </c>
      <c r="D8" s="1"/>
    </row>
    <row r="9" spans="1:4">
      <c r="A9" s="6" t="s">
        <v>26</v>
      </c>
      <c r="B9" s="7" t="s">
        <v>5</v>
      </c>
      <c r="C9" s="6">
        <v>100</v>
      </c>
      <c r="D9" s="1"/>
    </row>
    <row r="10" spans="1:4">
      <c r="A10" s="6" t="s">
        <v>27</v>
      </c>
      <c r="B10" s="7" t="s">
        <v>9</v>
      </c>
      <c r="C10" s="6">
        <v>90</v>
      </c>
      <c r="D10" s="1"/>
    </row>
    <row r="11" spans="1:4">
      <c r="A11" s="6" t="s">
        <v>28</v>
      </c>
      <c r="B11" s="7" t="s">
        <v>3</v>
      </c>
      <c r="C11" s="6">
        <v>80</v>
      </c>
      <c r="D11" s="1"/>
    </row>
    <row r="12" spans="1:4">
      <c r="A12" s="6" t="s">
        <v>29</v>
      </c>
      <c r="B12" s="7" t="s">
        <v>58</v>
      </c>
      <c r="C12" s="6">
        <v>70</v>
      </c>
      <c r="D12" s="1"/>
    </row>
    <row r="13" spans="1:4">
      <c r="A13" s="6" t="s">
        <v>31</v>
      </c>
      <c r="B13" s="7" t="s">
        <v>6</v>
      </c>
      <c r="C13" s="6">
        <v>60</v>
      </c>
      <c r="D13" s="1"/>
    </row>
    <row r="14" spans="1:4">
      <c r="A14" s="6" t="s">
        <v>32</v>
      </c>
      <c r="B14" s="7" t="s">
        <v>59</v>
      </c>
      <c r="C14" s="6">
        <v>50</v>
      </c>
      <c r="D14" s="1"/>
    </row>
    <row r="15" spans="1:4" ht="16.5" customHeight="1">
      <c r="A15" s="6" t="s">
        <v>34</v>
      </c>
      <c r="B15" s="7" t="s">
        <v>10</v>
      </c>
      <c r="C15" s="6">
        <v>40</v>
      </c>
      <c r="D15" s="1"/>
    </row>
    <row r="16" spans="1:4">
      <c r="A16" s="6" t="s">
        <v>36</v>
      </c>
      <c r="B16" s="7" t="s">
        <v>60</v>
      </c>
      <c r="C16" s="6">
        <v>30</v>
      </c>
      <c r="D16" s="1"/>
    </row>
    <row r="17" spans="1:4">
      <c r="A17" s="6" t="s">
        <v>38</v>
      </c>
      <c r="B17" s="7" t="s">
        <v>61</v>
      </c>
      <c r="C17" s="6">
        <v>20</v>
      </c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symon-vongbounthanh-412/"/>
    <hyperlink ref="B5" r:id="rId3" tooltip="profil hráče" display="https://www.squash-ohradni.cz/souteze/patecni-turnaje/profil-hrace/lukas-nevoral-179/"/>
    <hyperlink ref="B6" r:id="rId4" tooltip="profil hráče" display="https://www.squash-ohradni.cz/souteze/patecni-turnaje/profil-hrace/david-gross-330/"/>
    <hyperlink ref="B7" r:id="rId5" tooltip="profil hráče" display="https://www.squash-ohradni.cz/souteze/patecni-turnaje/profil-hrace/karel-svoboda-109/"/>
    <hyperlink ref="B8" r:id="rId6" tooltip="profil hráče" display="https://www.squash-ohradni.cz/souteze/patecni-turnaje/profil-hrace/david-svoboda-239/"/>
    <hyperlink ref="B9" r:id="rId7" tooltip="profil hráče" display="https://www.squash-ohradni.cz/souteze/patecni-turnaje/profil-hrace/jan-hladis-30/"/>
    <hyperlink ref="B10" r:id="rId8" tooltip="profil hráče" display="https://www.squash-ohradni.cz/souteze/patecni-turnaje/profil-hrace/petr-nohel-180/"/>
    <hyperlink ref="B11" r:id="rId9" tooltip="profil hráče" display="https://www.squash-ohradni.cz/souteze/patecni-turnaje/profil-hrace/stanislav-pech-84/"/>
    <hyperlink ref="B12" r:id="rId10" tooltip="profil hráče" display="https://www.squash-ohradni.cz/souteze/patecni-turnaje/profil-hrace/renata-nejtkova-438/"/>
    <hyperlink ref="B13" r:id="rId11" tooltip="profil hráče" display="https://www.squash-ohradni.cz/souteze/patecni-turnaje/profil-hrace/ales-novak-340/"/>
    <hyperlink ref="B14" r:id="rId12" tooltip="profil hráče" display="https://www.squash-ohradni.cz/souteze/patecni-turnaje/profil-hrace/sebastian-pech-337/"/>
    <hyperlink ref="B15" r:id="rId13" tooltip="profil hráče" display="https://www.squash-ohradni.cz/souteze/patecni-turnaje/profil-hrace/jan-jicha-272/"/>
    <hyperlink ref="B16" r:id="rId14" tooltip="profil hráče" display="https://www.squash-ohradni.cz/souteze/patecni-turnaje/profil-hrace/jan-baxa-445/"/>
    <hyperlink ref="B17" r:id="rId15" tooltip="profil hráče" display="https://www.squash-ohradni.cz/souteze/patecni-turnaje/profil-hrace/filip-kulovany-446/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19" sqref="E19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18</v>
      </c>
      <c r="C3" s="6">
        <v>200</v>
      </c>
      <c r="D3" s="1"/>
    </row>
    <row r="4" spans="1:4">
      <c r="A4" s="6" t="s">
        <v>19</v>
      </c>
      <c r="B4" s="7" t="s">
        <v>53</v>
      </c>
      <c r="C4" s="6">
        <v>180</v>
      </c>
      <c r="D4" s="1"/>
    </row>
    <row r="5" spans="1:4">
      <c r="A5" s="6" t="s">
        <v>21</v>
      </c>
      <c r="B5" s="7" t="s">
        <v>7</v>
      </c>
      <c r="C5" s="6">
        <v>160</v>
      </c>
      <c r="D5" s="1"/>
    </row>
    <row r="6" spans="1:4">
      <c r="A6" s="6" t="s">
        <v>22</v>
      </c>
      <c r="B6" s="7" t="s">
        <v>62</v>
      </c>
      <c r="C6" s="6">
        <v>140</v>
      </c>
      <c r="D6" s="1"/>
    </row>
    <row r="7" spans="1:4">
      <c r="A7" s="6" t="s">
        <v>23</v>
      </c>
      <c r="B7" s="7" t="s">
        <v>20</v>
      </c>
      <c r="C7" s="6">
        <v>120</v>
      </c>
      <c r="D7" s="1"/>
    </row>
    <row r="8" spans="1:4">
      <c r="A8" s="6" t="s">
        <v>25</v>
      </c>
      <c r="B8" s="7" t="s">
        <v>41</v>
      </c>
      <c r="C8" s="6">
        <v>110</v>
      </c>
      <c r="D8" s="1"/>
    </row>
    <row r="9" spans="1:4">
      <c r="A9" s="6" t="s">
        <v>26</v>
      </c>
      <c r="B9" s="7" t="s">
        <v>4</v>
      </c>
      <c r="C9" s="6">
        <v>100</v>
      </c>
      <c r="D9" s="1"/>
    </row>
    <row r="10" spans="1:4">
      <c r="A10" s="6" t="s">
        <v>27</v>
      </c>
      <c r="B10" s="7" t="s">
        <v>14</v>
      </c>
      <c r="C10" s="6">
        <v>90</v>
      </c>
      <c r="D10" s="1"/>
    </row>
    <row r="11" spans="1:4">
      <c r="A11" s="6" t="s">
        <v>28</v>
      </c>
      <c r="B11" s="7" t="s">
        <v>5</v>
      </c>
      <c r="C11" s="6">
        <v>80</v>
      </c>
      <c r="D11" s="1"/>
    </row>
    <row r="12" spans="1:4">
      <c r="A12" s="6" t="s">
        <v>29</v>
      </c>
      <c r="B12" s="7" t="s">
        <v>13</v>
      </c>
      <c r="C12" s="6">
        <v>70</v>
      </c>
      <c r="D12" s="1"/>
    </row>
    <row r="13" spans="1:4">
      <c r="A13" s="6" t="s">
        <v>31</v>
      </c>
      <c r="B13" s="7" t="s">
        <v>30</v>
      </c>
      <c r="C13" s="6">
        <v>60</v>
      </c>
      <c r="D13" s="1"/>
    </row>
    <row r="14" spans="1:4">
      <c r="A14" s="6" t="s">
        <v>32</v>
      </c>
      <c r="B14" s="7" t="s">
        <v>45</v>
      </c>
      <c r="C14" s="6">
        <v>50</v>
      </c>
      <c r="D14" s="1"/>
    </row>
    <row r="15" spans="1:4" ht="16.5" customHeight="1">
      <c r="A15" s="6" t="s">
        <v>34</v>
      </c>
      <c r="B15" s="7" t="s">
        <v>9</v>
      </c>
      <c r="C15" s="6">
        <v>40</v>
      </c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peta-nohel-370/"/>
    <hyperlink ref="B4" r:id="rId2" tooltip="profil hráče" display="https://www.squash-ohradni.cz/souteze/patecni-turnaje/profil-hrace/vaclav-uhlir-224/"/>
    <hyperlink ref="B5" r:id="rId3" tooltip="profil hráče" display="https://www.squash-ohradni.cz/souteze/patecni-turnaje/profil-hrace/milan-beranek-339/"/>
    <hyperlink ref="B6" r:id="rId4" tooltip="profil hráče" display="https://www.squash-ohradni.cz/souteze/patecni-turnaje/profil-hrace/tomas-valta-447/"/>
    <hyperlink ref="B7" r:id="rId5" tooltip="profil hráče" display="https://www.squash-ohradni.cz/souteze/patecni-turnaje/profil-hrace/adam-sinkule-441/"/>
    <hyperlink ref="B8" r:id="rId6" tooltip="profil hráče" display="https://www.squash-ohradni.cz/souteze/patecni-turnaje/profil-hrace/martin-basta-422/"/>
    <hyperlink ref="B9" r:id="rId7" tooltip="profil hráče" display="https://www.squash-ohradni.cz/souteze/patecni-turnaje/profil-hrace/david-svoboda-239/"/>
    <hyperlink ref="B10" r:id="rId8" tooltip="profil hráče" display="https://www.squash-ohradni.cz/souteze/patecni-turnaje/profil-hrace/lukas-nevoral-179/"/>
    <hyperlink ref="B11" r:id="rId9" tooltip="profil hráče" display="https://www.squash-ohradni.cz/souteze/patecni-turnaje/profil-hrace/jan-hladis-30/"/>
    <hyperlink ref="B12" r:id="rId10" tooltip="profil hráče" display="https://www.squash-ohradni.cz/souteze/patecni-turnaje/profil-hrace/stanislav-gibson-225/"/>
    <hyperlink ref="B13" r:id="rId11" tooltip="profil hráče" display="https://www.squash-ohradni.cz/souteze/patecni-turnaje/profil-hrace/boris-luptak-172/"/>
    <hyperlink ref="B14" r:id="rId12" tooltip="profil hráče" display="https://www.squash-ohradni.cz/souteze/patecni-turnaje/profil-hrace/petr-altman-260/"/>
    <hyperlink ref="B15" r:id="rId13" tooltip="profil hráče" display="https://www.squash-ohradni.cz/souteze/patecni-turnaje/profil-hrace/petr-nohel-180/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3" sqref="B3"/>
    </sheetView>
  </sheetViews>
  <sheetFormatPr defaultRowHeight="15"/>
  <cols>
    <col min="1" max="1" width="7.5703125" customWidth="1"/>
    <col min="2" max="2" width="19" customWidth="1"/>
    <col min="3" max="3" width="15.140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62</v>
      </c>
      <c r="C3" s="6">
        <v>200</v>
      </c>
      <c r="D3" s="1"/>
    </row>
    <row r="4" spans="1:4">
      <c r="A4" s="6" t="s">
        <v>19</v>
      </c>
      <c r="B4" s="7" t="s">
        <v>7</v>
      </c>
      <c r="C4" s="6">
        <v>180</v>
      </c>
      <c r="D4" s="1"/>
    </row>
    <row r="5" spans="1:4">
      <c r="A5" s="6" t="s">
        <v>21</v>
      </c>
      <c r="B5" s="7" t="s">
        <v>5</v>
      </c>
      <c r="C5" s="6">
        <v>160</v>
      </c>
      <c r="D5" s="1"/>
    </row>
    <row r="6" spans="1:4">
      <c r="A6" s="6" t="s">
        <v>22</v>
      </c>
      <c r="B6" s="7" t="s">
        <v>3</v>
      </c>
      <c r="C6" s="6">
        <v>140</v>
      </c>
      <c r="D6" s="1"/>
    </row>
    <row r="7" spans="1:4">
      <c r="A7" s="6" t="s">
        <v>23</v>
      </c>
      <c r="B7" s="7" t="s">
        <v>49</v>
      </c>
      <c r="C7" s="6">
        <v>120</v>
      </c>
      <c r="D7" s="1"/>
    </row>
    <row r="8" spans="1:4">
      <c r="A8" s="6" t="s">
        <v>25</v>
      </c>
      <c r="B8" s="7" t="s">
        <v>53</v>
      </c>
      <c r="C8" s="6">
        <v>110</v>
      </c>
      <c r="D8" s="1"/>
    </row>
    <row r="9" spans="1:4">
      <c r="A9" s="6" t="s">
        <v>26</v>
      </c>
      <c r="B9" s="7" t="s">
        <v>41</v>
      </c>
      <c r="C9" s="6">
        <v>100</v>
      </c>
      <c r="D9" s="1"/>
    </row>
    <row r="10" spans="1:4">
      <c r="A10" s="6" t="s">
        <v>27</v>
      </c>
      <c r="B10" s="7" t="s">
        <v>24</v>
      </c>
      <c r="C10" s="6">
        <v>90</v>
      </c>
      <c r="D10" s="1"/>
    </row>
    <row r="11" spans="1:4">
      <c r="A11" s="6" t="s">
        <v>28</v>
      </c>
      <c r="B11" s="7" t="s">
        <v>4</v>
      </c>
      <c r="C11" s="6">
        <v>80</v>
      </c>
      <c r="D11" s="1"/>
    </row>
    <row r="12" spans="1:4">
      <c r="A12" s="6" t="s">
        <v>29</v>
      </c>
      <c r="B12" s="7" t="s">
        <v>8</v>
      </c>
      <c r="C12" s="6">
        <v>70</v>
      </c>
      <c r="D12" s="1"/>
    </row>
    <row r="13" spans="1:4">
      <c r="A13" s="6" t="s">
        <v>31</v>
      </c>
      <c r="B13" s="7" t="s">
        <v>37</v>
      </c>
      <c r="C13" s="6">
        <v>60</v>
      </c>
      <c r="D13" s="1"/>
    </row>
    <row r="14" spans="1:4">
      <c r="A14" s="6" t="s">
        <v>32</v>
      </c>
      <c r="B14" s="7" t="s">
        <v>14</v>
      </c>
      <c r="C14" s="6">
        <v>50</v>
      </c>
      <c r="D14" s="1"/>
    </row>
    <row r="15" spans="1:4" ht="16.5" customHeight="1">
      <c r="A15" s="6" t="s">
        <v>34</v>
      </c>
      <c r="B15" s="7" t="s">
        <v>30</v>
      </c>
      <c r="C15" s="6">
        <v>40</v>
      </c>
      <c r="D15" s="1"/>
    </row>
    <row r="16" spans="1:4">
      <c r="A16" s="6" t="s">
        <v>36</v>
      </c>
      <c r="B16" s="7" t="s">
        <v>10</v>
      </c>
      <c r="C16" s="6">
        <v>30</v>
      </c>
      <c r="D16" s="1"/>
    </row>
    <row r="17" spans="1:4">
      <c r="A17" s="6" t="s">
        <v>38</v>
      </c>
      <c r="B17" s="7" t="s">
        <v>59</v>
      </c>
      <c r="C17" s="6">
        <v>20</v>
      </c>
      <c r="D17" s="1"/>
    </row>
    <row r="18" spans="1:4">
      <c r="A18" s="6" t="s">
        <v>46</v>
      </c>
      <c r="B18" s="7" t="s">
        <v>20</v>
      </c>
      <c r="C18" s="6">
        <v>10</v>
      </c>
      <c r="D18" s="1"/>
    </row>
    <row r="19" spans="1:4">
      <c r="A19" s="6"/>
      <c r="B19" s="7"/>
      <c r="C19" s="6"/>
      <c r="D19" s="1"/>
    </row>
    <row r="20" spans="1:4">
      <c r="A20" s="1"/>
      <c r="D20" s="1"/>
    </row>
    <row r="21" spans="1:4">
      <c r="A21" s="1"/>
      <c r="D21" s="1"/>
    </row>
    <row r="22" spans="1:4">
      <c r="A22" s="1"/>
      <c r="D22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milan-beranek-339/"/>
    <hyperlink ref="B5" r:id="rId3" tooltip="profil hráče" display="https://www.squash-ohradni.cz/souteze/patecni-turnaje/profil-hrace/jan-hladis-30/"/>
    <hyperlink ref="B6" r:id="rId4" tooltip="profil hráče" display="https://www.squash-ohradni.cz/souteze/patecni-turnaje/profil-hrace/stanislav-pech-84/"/>
    <hyperlink ref="B7" r:id="rId5" tooltip="profil hráče" display="https://www.squash-ohradni.cz/souteze/patecni-turnaje/profil-hrace/tomas-cisarovsky-319/"/>
    <hyperlink ref="B8" r:id="rId6" tooltip="profil hráče" display="https://www.squash-ohradni.cz/souteze/patecni-turnaje/profil-hrace/vaclav-uhlir-224/"/>
    <hyperlink ref="B9" r:id="rId7" tooltip="profil hráče" display="https://www.squash-ohradni.cz/souteze/patecni-turnaje/profil-hrace/martin-basta-422/"/>
    <hyperlink ref="B10" r:id="rId8" tooltip="profil hráče" display="https://www.squash-ohradni.cz/souteze/patecni-turnaje/profil-hrace/karel-svoboda-109/"/>
    <hyperlink ref="B11" r:id="rId9" tooltip="profil hráče" display="https://www.squash-ohradni.cz/souteze/patecni-turnaje/profil-hrace/david-svoboda-239/"/>
    <hyperlink ref="B12" r:id="rId10" tooltip="profil hráče" display="https://www.squash-ohradni.cz/souteze/patecni-turnaje/profil-hrace/bohuslav-zajkr-134/"/>
    <hyperlink ref="B13" r:id="rId11" tooltip="profil hráče" display="https://www.squash-ohradni.cz/souteze/patecni-turnaje/profil-hrace/martin-vseticka-393/"/>
    <hyperlink ref="B14" r:id="rId12" tooltip="profil hráče" display="https://www.squash-ohradni.cz/souteze/patecni-turnaje/profil-hrace/lukas-nevoral-179/"/>
    <hyperlink ref="B15" r:id="rId13" tooltip="profil hráče" display="https://www.squash-ohradni.cz/souteze/patecni-turnaje/profil-hrace/boris-luptak-172/"/>
    <hyperlink ref="B16" r:id="rId14" tooltip="profil hráče" display="https://www.squash-ohradni.cz/souteze/patecni-turnaje/profil-hrace/jan-jicha-272/"/>
    <hyperlink ref="B17" r:id="rId15" tooltip="profil hráče" display="https://www.squash-ohradni.cz/souteze/patecni-turnaje/profil-hrace/sebastian-pech-337/"/>
    <hyperlink ref="B18" r:id="rId16" tooltip="profil hráče" display="https://www.squash-ohradni.cz/souteze/patecni-turnaje/profil-hrace/adam-sinkule-441/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Celkem</vt:lpstr>
      <vt:lpstr>7.4.2017</vt:lpstr>
      <vt:lpstr>14.4.2017</vt:lpstr>
      <vt:lpstr>21.4.2017</vt:lpstr>
      <vt:lpstr>28.4.2017</vt:lpstr>
      <vt:lpstr>5.5.2017</vt:lpstr>
      <vt:lpstr>12.5.2017</vt:lpstr>
      <vt:lpstr>19.5.2017</vt:lpstr>
      <vt:lpstr>26.5.2017</vt:lpstr>
      <vt:lpstr>2.6.2017</vt:lpstr>
      <vt:lpstr>9.6.2017</vt:lpstr>
      <vt:lpstr>16.6.2017</vt:lpstr>
      <vt:lpstr>23.6.2017</vt:lpstr>
      <vt:lpstr>30.6.2017</vt:lpstr>
      <vt:lpstr>List4</vt:lpstr>
    </vt:vector>
  </TitlesOfParts>
  <Company>IKSS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slavek</dc:creator>
  <cp:lastModifiedBy>slavek</cp:lastModifiedBy>
  <dcterms:created xsi:type="dcterms:W3CDTF">2017-01-15T22:40:15Z</dcterms:created>
  <dcterms:modified xsi:type="dcterms:W3CDTF">2017-07-03T00:19:22Z</dcterms:modified>
</cp:coreProperties>
</file>